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U35" i="9"/>
  <c r="U36" i="9" s="1"/>
  <c r="C35" i="9"/>
  <c r="CO34" i="9"/>
  <c r="BW34" i="9"/>
  <c r="U34" i="9"/>
  <c r="C34" i="9"/>
  <c r="AM34" i="9" l="1"/>
  <c r="BE34" i="9" s="1"/>
  <c r="BE35" i="9" s="1"/>
  <c r="BE36" i="9" s="1"/>
  <c r="BE37" i="9" s="1"/>
  <c r="U37"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<sst xmlns="http://schemas.openxmlformats.org/spreadsheetml/2006/main" count="956" uniqueCount="544">
  <si>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</si>
  <si>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</si>
  <si>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</si>
  <si>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</si>
  <si>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</si>
  <si>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</si>
  <si>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</si>
  <si>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</si>
  <si>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</si>
  <si>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</si>
  <si>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</si>
  <si>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</si>
  <si>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</si>
  <si>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</si>
  <si>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</si>
  <si>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</si>
  <si>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</si>
  <si>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</si>
  <si>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</si>
  <si>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</si>
  <si>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</si>
  <si>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</si>
  <si>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</si>
  <si>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</si>
  <si>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</si>
  <si>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</si>
  <si>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</si>
  <si>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</si>
  <si>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</si>
  <si>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</si>
  <si>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</si>
  <si>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</si>
  <si>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</si>
  <si>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</si>
  <si>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</si>
  <si>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</si>
  <si>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</si>
  <si>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</si>
  <si>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</si>
  <si>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</si>
  <si>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</si>
  <si>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</si>
  <si>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</si>
  <si>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</si>
  <si>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</si>
  <si>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</si>
  <si>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</si>
  <si>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</si>
  <si>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</si>
  <si>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</si>
  <si>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</si>
  <si>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</si>
  <si>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</si>
  <si>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</si>
  <si>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</si>
  <si>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</si>
  <si>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</si>
  <si>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</si>
  <si>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</si>
  <si>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</si>
  <si>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</si>
  <si>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</si>
  <si>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</si>
  <si>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</si>
  <si>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</si>
  <si>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</si>
  <si>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</si>
  <si>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</si>
  <si>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</si>
  <si>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</si>
  <si>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</si>
  <si>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</si>
  <si>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</si>
  <si>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</si>
  <si>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</si>
  <si>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</si>
  <si>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</si>
  <si>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</si>
  <si>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</si>
  <si>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</si>
  <si>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</si>
  <si>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</si>
  <si>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</si>
  <si>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</si>
  <si>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</si>
  <si>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</si>
  <si>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</si>
  <si>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</si>
  <si>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</si>
  <si>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</si>
  <si>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</si>
  <si>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</si>
  <si>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</si>
  <si>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</si>
  <si>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</si>
  <si>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</si>
  <si>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</si>
  <si>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</si>
  <si>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</si>
  <si>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</si>
  <si>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</si>
  <si>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</si>
  <si>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</si>
  <si>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</si>
  <si>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</si>
  <si>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</si>
  <si>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</si>
  <si>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</si>
  <si>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</si>
  <si>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</si>
  <si>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</si>
  <si>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</si>
  <si>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</si>
  <si>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</si>
  <si>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</si>
  <si>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</si>
  <si>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</si>
  <si>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</si>
  <si>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</si>
  <si>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</si>
  <si>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</si>
  <si>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</si>
  <si>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</si>
  <si>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</si>
  <si>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</si>
  <si>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</si>
  <si>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</si>
  <si>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</si>
  <si>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</si>
  <si>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</si>
  <si>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</si>
  <si>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</si>
  <si>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</si>
  <si>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</si>
  <si>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</si>
  <si>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</si>
  <si>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</si>
  <si>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</si>
  <si>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</si>
  <si>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</si>
  <si>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</si>
  <si>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</si>
  <si>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</si>
  <si>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</si>
  <si>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</si>
  <si>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</si>
  <si>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</si>
  <si>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</si>
  <si>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</si>
  <si>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</si>
  <si>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</si>
  <si>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</si>
  <si>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</si>
  <si>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</si>
  <si>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</si>
  <si>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</si>
  <si>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</si>
  <si>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</si>
  <si>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</si>
  <si>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</si>
  <si>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</si>
  <si>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</si>
  <si>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</si>
  <si>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</si>
  <si>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</si>
  <si>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</si>
  <si>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</si>
  <si>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</si>
  <si>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</si>
  <si>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</si>
  <si>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</si>
  <si>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</si>
  <si>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</si>
  <si>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</si>
  <si>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</si>
  <si>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</si>
  <si>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</si>
  <si>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</si>
  <si>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</si>
  <si>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</si>
  <si>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</si>
  <si>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</si>
  <si>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</si>
  <si>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</si>
  <si>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</si>
  <si>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</si>
  <si>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</si>
  <si>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</si>
  <si>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</si>
  <si>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</si>
  <si>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</si>
  <si>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</si>
  <si>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</si>
  <si>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</si>
  <si>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</si>
  <si>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</si>
  <si>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北海道標津町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</si>
  <si>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</si>
  <si>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</si>
  <si>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</si>
  <si>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</si>
  <si>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</si>
  <si>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</si>
  <si>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</si>
  <si>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</si>
  <si>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</si>
  <si>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</si>
  <si>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</si>
  <si>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</si>
  <si>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</si>
  <si>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</si>
  <si>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</si>
  <si>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</si>
  <si>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</si>
  <si>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</si>
  <si>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</si>
  <si>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</si>
  <si>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</si>
  <si>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</si>
  <si>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</si>
  <si>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</si>
  <si>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</si>
  <si>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</si>
  <si>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</si>
  <si>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</si>
  <si>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</si>
  <si>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</si>
  <si>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</si>
  <si>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</si>
  <si>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</si>
  <si>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</si>
  <si>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</si>
  <si>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</si>
  <si>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</si>
  <si>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</si>
  <si>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</si>
  <si>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</si>
  <si>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</si>
  <si>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</si>
  <si>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</si>
  <si>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</si>
  <si>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</si>
  <si>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</si>
  <si>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</si>
  <si>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</si>
  <si>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</si>
  <si>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</si>
  <si>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</si>
  <si>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</si>
  <si>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</si>
  <si>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</si>
  <si>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</si>
  <si>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</si>
  <si>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</si>
  <si>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</si>
  <si>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</si>
  <si>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</si>
  <si>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</si>
  <si>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</si>
  <si>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</si>
  <si>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</si>
  <si>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</si>
  <si>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</si>
  <si>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</si>
  <si>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</si>
  <si>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</si>
  <si>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</si>
  <si>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</si>
  <si>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</si>
  <si>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</si>
  <si>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</si>
  <si>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</si>
  <si>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</si>
  <si>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</si>
  <si>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</si>
  <si>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</si>
  <si>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</si>
  <si>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</si>
  <si>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</si>
  <si>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</si>
  <si>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</si>
  <si>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</si>
  <si>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</si>
  <si>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</si>
  <si>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</si>
  <si>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</si>
  <si>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</si>
  <si>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</si>
  <si>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</si>
  <si>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</si>
  <si>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</si>
  <si>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</si>
  <si>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</si>
  <si>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</si>
  <si>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</si>
  <si>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</si>
  <si>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</si>
  <si>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</si>
  <si>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</si>
  <si>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</si>
  <si>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</si>
  <si>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</si>
  <si>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</si>
  <si>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</si>
  <si>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</si>
  <si>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</si>
  <si>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</si>
  <si>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</si>
  <si>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</si>
  <si>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</si>
  <si>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</si>
  <si>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</si>
  <si>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</si>
  <si>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</si>
  <si>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</si>
  <si>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</si>
  <si>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</si>
  <si>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</si>
  <si>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</si>
  <si>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</si>
  <si>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</si>
  <si>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</si>
  <si>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</si>
  <si>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</si>
  <si>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</si>
  <si>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</si>
  <si>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</si>
  <si>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</si>
  <si>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</si>
  <si>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</si>
  <si>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</si>
  <si>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</si>
  <si>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</si>
  <si>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</si>
  <si>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</si>
  <si>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</si>
  <si>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</si>
  <si>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</si>
  <si>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</si>
  <si>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</si>
  <si>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</si>
  <si>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</si>
  <si>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</si>
  <si>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</si>
  <si>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</si>
  <si>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北海道標津町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</si>
  <si>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</si>
  <si>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</si>
  <si>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</si>
  <si>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</si>
  <si>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</si>
  <si>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</si>
  <si>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</si>
  <si>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</si>
  <si>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</si>
  <si>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</si>
  <si>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</si>
  <si>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</si>
  <si>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</si>
  <si>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</si>
  <si>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</si>
  <si>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</si>
  <si>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</si>
  <si>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</si>
  <si>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</si>
  <si>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</si>
  <si>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</si>
  <si>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</si>
  <si>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</si>
  <si>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</si>
  <si>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</si>
  <si>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</si>
  <si>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</si>
  <si>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</si>
  <si>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</si>
  <si>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</si>
  <si>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</si>
  <si>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</si>
  <si>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</si>
  <si>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</si>
  <si>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</si>
  <si>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</si>
  <si>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</si>
  <si>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</si>
  <si>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</si>
  <si>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</si>
  <si>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</si>
  <si>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</si>
  <si>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</si>
  <si>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サーモンパーク特別会計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</si>
  <si>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</si>
  <si>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</si>
  <si>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</si>
  <si>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</si>
  <si>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</si>
  <si>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</si>
  <si>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</si>
  <si>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</si>
  <si>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</si>
  <si>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</si>
  <si>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</si>
  <si>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</si>
  <si>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</si>
  <si>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</si>
  <si>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</si>
  <si>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</si>
  <si>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</si>
  <si>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</si>
  <si>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</si>
  <si>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</si>
  <si>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</si>
  <si>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</si>
  <si>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</si>
  <si>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</si>
  <si>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</si>
  <si>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</si>
  <si>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</si>
  <si>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</si>
  <si>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</si>
  <si>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</si>
  <si>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</si>
  <si>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</si>
  <si>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</si>
  <si>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</si>
  <si>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</si>
  <si>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</si>
  <si>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</si>
  <si>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</si>
  <si>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</si>
  <si>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</si>
  <si>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</si>
  <si>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</si>
  <si>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</si>
  <si>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</si>
  <si>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</si>
  <si>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</si>
  <si>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</si>
  <si>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</si>
  <si>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</si>
  <si>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</si>
  <si>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</si>
  <si>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</si>
  <si>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</si>
  <si>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</si>
  <si>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</si>
  <si>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</si>
  <si>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</si>
  <si>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</si>
  <si>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</si>
  <si>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</si>
  <si>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国民健康保険特別会計（病院事業）</t>
    <phoneticPr fontId="5"/>
  </si>
  <si>
    <t>(Ｆ)</t>
    <phoneticPr fontId="5"/>
  </si>
  <si>
    <t>サーモンパーク特別会計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</si>
  <si>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</si>
  <si>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</si>
  <si>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</si>
  <si>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</si>
  <si>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</si>
  <si>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</si>
  <si>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</si>
  <si>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</si>
  <si>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</si>
  <si>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</si>
  <si>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</si>
  <si>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</si>
  <si>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</si>
  <si>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</si>
  <si>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</si>
  <si>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</si>
  <si>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</si>
  <si>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</si>
  <si>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</si>
  <si>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</si>
  <si>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</si>
  <si>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</si>
  <si>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</si>
  <si>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</si>
  <si>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</si>
  <si>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</si>
  <si>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</si>
  <si>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</si>
  <si>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</si>
  <si>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</si>
  <si>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</si>
  <si>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</si>
  <si>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</si>
  <si>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</si>
  <si>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</si>
  <si>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</si>
  <si>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</si>
  <si>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</si>
  <si>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</si>
  <si>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</si>
  <si>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</si>
  <si>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</si>
  <si>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</si>
  <si>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</si>
  <si>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</si>
  <si>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</si>
  <si>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</si>
  <si>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</si>
  <si>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</si>
  <si>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</si>
  <si>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</si>
  <si>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</si>
  <si>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</si>
  <si>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</si>
  <si>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</si>
  <si>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</si>
  <si>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</si>
  <si>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</si>
  <si>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</si>
  <si>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</si>
  <si>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</si>
  <si>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</si>
  <si>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</si>
  <si>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</si>
  <si>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</si>
  <si>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</si>
  <si>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</si>
  <si>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</si>
  <si>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</si>
  <si>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</si>
  <si>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</si>
  <si>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</si>
  <si>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</si>
  <si>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</si>
  <si>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</si>
  <si>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</si>
  <si>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</si>
  <si>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</si>
  <si>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</si>
  <si>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</si>
  <si>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1.45</t>
  </si>
  <si>
    <t>一般会計</t>
  </si>
  <si>
    <t>国民健康保険特別会計（病院事業）</t>
  </si>
  <si>
    <t>簡易水道特別会計</t>
  </si>
  <si>
    <t>国民健康保険特別会計（事業勘定）</t>
  </si>
  <si>
    <t>介護保険特別会計（事業勘定）</t>
  </si>
  <si>
    <t>後期高齢者医療特別会計</t>
  </si>
  <si>
    <t>介護保険特別会計（サービス事業勘定）</t>
  </si>
  <si>
    <t>下水道特別会計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</si>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</sst>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278849</c:v>
                </c:pt>
                <c:pt idx="1">
                  <c:v>246876</c:v>
                </c:pt>
                <c:pt idx="2">
                  <c:v>202766</c:v>
                </c:pt>
                <c:pt idx="3">
                  <c:v>237199</c:v>
                </c:pt>
                <c:pt idx="4">
                  <c:v>256624</c:v>
                </c:pt>
              </c:numCache>
            </c:numRef>
          </c:val>
          <c:smooth val="0"/>
        </c:ser>
        <c:dLbls>
          <c:showLegendKey val="0"/>
          <c:showVal val="0"/>
          <c:showCatName val="0"/>
          <c:showSerName val="0"/>
          <c:showPercent val="0"/>
          <c:showBubbleSize val="0"/>
        </c:dLbls>
        <c:marker val="1"/>
        <c:smooth val="0"/>
        <c:axId val="100498816"/>
        <c:axId val="100500992"/>
      </c:lineChart>
      <c:catAx>
        <c:axId val="100498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00992"/>
        <c:crosses val="autoZero"/>
        <c:auto val="1"/>
        <c:lblAlgn val="ctr"/>
        <c:lblOffset val="100"/>
        <c:tickLblSkip val="1"/>
        <c:tickMarkSkip val="1"/>
        <c:noMultiLvlLbl val="0"/>
      </c:catAx>
      <c:valAx>
        <c:axId val="1005009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9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3.84</c:v>
                </c:pt>
                <c:pt idx="1">
                  <c:v>6.19</c:v>
                </c:pt>
                <c:pt idx="2">
                  <c:v>6.37</c:v>
                </c:pt>
                <c:pt idx="3">
                  <c:v>1.99</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13.57</c:v>
                </c:pt>
                <c:pt idx="1">
                  <c:v>13.17</c:v>
                </c:pt>
                <c:pt idx="2">
                  <c:v>18.59</c:v>
                </c:pt>
                <c:pt idx="3">
                  <c:v>19.559999999999999</c:v>
                </c:pt>
                <c:pt idx="4">
                  <c:v>19.510000000000002</c:v>
                </c:pt>
              </c:numCache>
            </c:numRef>
          </c:val>
        </c:ser>
        <c:dLbls>
          <c:showLegendKey val="0"/>
          <c:showVal val="0"/>
          <c:showCatName val="0"/>
          <c:showSerName val="0"/>
          <c:showPercent val="0"/>
          <c:showBubbleSize val="0"/>
        </c:dLbls>
        <c:gapWidth val="250"/>
        <c:overlap val="100"/>
        <c:axId val="94897280"/>
        <c:axId val="9489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3.54</c:v>
                </c:pt>
                <c:pt idx="1">
                  <c:v>2.4700000000000002</c:v>
                </c:pt>
                <c:pt idx="2">
                  <c:v>5.35</c:v>
                </c:pt>
                <c:pt idx="3">
                  <c:v>-1.45</c:v>
                </c:pt>
                <c:pt idx="4">
                  <c:v>3.11</c:v>
                </c:pt>
              </c:numCache>
            </c:numRef>
          </c:val>
          <c:smooth val="0"/>
        </c:ser>
        <c:dLbls>
          <c:showLegendKey val="0"/>
          <c:showVal val="0"/>
          <c:showCatName val="0"/>
          <c:showSerName val="0"/>
          <c:showPercent val="0"/>
          <c:showBubbleSize val="0"/>
        </c:dLbls>
        <c:marker val="1"/>
        <c:smooth val="0"/>
        <c:axId val="94897280"/>
        <c:axId val="94899200"/>
      </c:lineChart>
      <c:catAx>
        <c:axId val="948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899200"/>
        <c:crosses val="autoZero"/>
        <c:auto val="1"/>
        <c:lblAlgn val="ctr"/>
        <c:lblOffset val="100"/>
        <c:tickLblSkip val="1"/>
        <c:tickMarkSkip val="1"/>
        <c:noMultiLvlLbl val="0"/>
      </c:catAx>
      <c:valAx>
        <c:axId val="9489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9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0.32</c:v>
                </c:pt>
                <c:pt idx="4">
                  <c:v>#N/A</c:v>
                </c:pt>
                <c:pt idx="5">
                  <c:v>0.21</c:v>
                </c:pt>
                <c:pt idx="6">
                  <c:v>#N/A</c:v>
                </c:pt>
                <c:pt idx="7">
                  <c:v>0.19</c:v>
                </c:pt>
                <c:pt idx="8">
                  <c:v>#N/A</c:v>
                </c:pt>
                <c:pt idx="9">
                  <c:v>0.08</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0.59</c:v>
                </c:pt>
                <c:pt idx="2">
                  <c:v>#N/A</c:v>
                </c:pt>
                <c:pt idx="3">
                  <c:v>0.68</c:v>
                </c:pt>
                <c:pt idx="4">
                  <c:v>#N/A</c:v>
                </c:pt>
                <c:pt idx="5">
                  <c:v>0.54</c:v>
                </c:pt>
                <c:pt idx="6">
                  <c:v>#N/A</c:v>
                </c:pt>
                <c:pt idx="7">
                  <c:v>0.19</c:v>
                </c:pt>
                <c:pt idx="8">
                  <c:v>#N/A</c:v>
                </c:pt>
                <c:pt idx="9">
                  <c:v>0.42</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0.05</c:v>
                </c:pt>
                <c:pt idx="2">
                  <c:v>#N/A</c:v>
                </c:pt>
                <c:pt idx="3">
                  <c:v>0</c:v>
                </c:pt>
                <c:pt idx="4">
                  <c:v>#N/A</c:v>
                </c:pt>
                <c:pt idx="5">
                  <c:v>0.01</c:v>
                </c:pt>
                <c:pt idx="6">
                  <c:v>#N/A</c:v>
                </c:pt>
                <c:pt idx="7">
                  <c:v>0.01</c:v>
                </c:pt>
                <c:pt idx="8">
                  <c:v>#N/A</c:v>
                </c:pt>
                <c:pt idx="9">
                  <c:v>0.46</c:v>
                </c:pt>
              </c:numCache>
            </c:numRef>
          </c:val>
        </c:ser>
        <c:ser>
          <c:idx val="8"/>
          <c:order val="8"/>
          <c:tx>
            <c:strRef>
              <c:f>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0.59</c:v>
                </c:pt>
                <c:pt idx="2">
                  <c:v>#N/A</c:v>
                </c:pt>
                <c:pt idx="3">
                  <c:v>0.67</c:v>
                </c:pt>
                <c:pt idx="4">
                  <c:v>#N/A</c:v>
                </c:pt>
                <c:pt idx="5">
                  <c:v>0.8</c:v>
                </c:pt>
                <c:pt idx="6">
                  <c:v>#N/A</c:v>
                </c:pt>
                <c:pt idx="7">
                  <c:v>1.62</c:v>
                </c:pt>
                <c:pt idx="8">
                  <c:v>#N/A</c:v>
                </c:pt>
                <c:pt idx="9">
                  <c:v>2.4700000000000002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3.84</c:v>
                </c:pt>
                <c:pt idx="2">
                  <c:v>#N/A</c:v>
                </c:pt>
                <c:pt idx="3">
                  <c:v>6.19</c:v>
                </c:pt>
                <c:pt idx="4">
                  <c:v>#N/A</c:v>
                </c:pt>
                <c:pt idx="5">
                  <c:v>6.37</c:v>
                </c:pt>
                <c:pt idx="6">
                  <c:v>#N/A</c:v>
                </c:pt>
                <c:pt idx="7">
                  <c:v>1.99</c:v>
                </c:pt>
                <c:pt idx="8">
                  <c:v>#N/A</c:v>
                </c:pt>
                <c:pt idx="9">
                  <c:v>5.09</c:v>
                </c:pt>
              </c:numCache>
            </c:numRef>
          </c:val>
        </c:ser>
        <c:dLbls>
          <c:showLegendKey val="0"/>
          <c:showVal val="0"/>
          <c:showCatName val="0"/>
          <c:showSerName val="0"/>
          <c:showPercent val="0"/>
          <c:showBubbleSize val="0"/>
        </c:dLbls>
        <c:gapWidth val="150"/>
        <c:overlap val="100"/>
        <c:axId val="94678016"/>
        <c:axId val="94696192"/>
      </c:barChart>
      <c:catAx>
        <c:axId val="9467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96192"/>
        <c:crosses val="autoZero"/>
        <c:auto val="1"/>
        <c:lblAlgn val="ctr"/>
        <c:lblOffset val="100"/>
        <c:tickLblSkip val="1"/>
        <c:tickMarkSkip val="1"/>
        <c:noMultiLvlLbl val="0"/>
      </c:catAx>
      <c:valAx>
        <c:axId val="946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700</c:v>
                </c:pt>
                <c:pt idx="5">
                  <c:v>721</c:v>
                </c:pt>
                <c:pt idx="8">
                  <c:v>671</c:v>
                </c:pt>
                <c:pt idx="11">
                  <c:v>670</c:v>
                </c:pt>
                <c:pt idx="14">
                  <c:v>689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114</c:v>
                </c:pt>
                <c:pt idx="3">
                  <c:v>111</c:v>
                </c:pt>
                <c:pt idx="6">
                  <c:v>108</c:v>
                </c:pt>
                <c:pt idx="9">
                  <c:v>105</c:v>
                </c:pt>
                <c:pt idx="12">
                  <c:v>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52</c:v>
                </c:pt>
                <c:pt idx="6">
                  <c:v>85</c:v>
                </c:pt>
                <c:pt idx="9">
                  <c:v>85</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298</c:v>
                </c:pt>
                <c:pt idx="3">
                  <c:v>269</c:v>
                </c:pt>
                <c:pt idx="6">
                  <c:v>252</c:v>
                </c:pt>
                <c:pt idx="9">
                  <c:v>237</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650</c:v>
                </c:pt>
                <c:pt idx="3">
                  <c:v>625</c:v>
                </c:pt>
                <c:pt idx="6">
                  <c:v>615</c:v>
                </c:pt>
                <c:pt idx="9">
                  <c:v>622</c:v>
                </c:pt>
                <c:pt idx="12">
                  <c:v>637</c:v>
                </c:pt>
              </c:numCache>
            </c:numRef>
          </c:val>
        </c:ser>
        <c:dLbls>
          <c:showLegendKey val="0"/>
          <c:showVal val="0"/>
          <c:showCatName val="0"/>
          <c:showSerName val="0"/>
          <c:showPercent val="0"/>
          <c:showBubbleSize val="0"/>
        </c:dLbls>
        <c:gapWidth val="100"/>
        <c:overlap val="100"/>
        <c:axId val="94785536"/>
        <c:axId val="9478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413</c:v>
                </c:pt>
                <c:pt idx="2">
                  <c:v>#N/A</c:v>
                </c:pt>
                <c:pt idx="3">
                  <c:v>#N/A</c:v>
                </c:pt>
                <c:pt idx="4">
                  <c:v>336</c:v>
                </c:pt>
                <c:pt idx="5">
                  <c:v>#N/A</c:v>
                </c:pt>
                <c:pt idx="6">
                  <c:v>#N/A</c:v>
                </c:pt>
                <c:pt idx="7">
                  <c:v>389</c:v>
                </c:pt>
                <c:pt idx="8">
                  <c:v>#N/A</c:v>
                </c:pt>
                <c:pt idx="9">
                  <c:v>#N/A</c:v>
                </c:pt>
                <c:pt idx="10">
                  <c:v>379</c:v>
                </c:pt>
                <c:pt idx="11">
                  <c:v>#N/A</c:v>
                </c:pt>
                <c:pt idx="12">
                  <c:v>#N/A</c:v>
                </c:pt>
                <c:pt idx="13">
                  <c:v>350</c:v>
                </c:pt>
                <c:pt idx="14">
                  <c:v>#N/A</c:v>
                </c:pt>
              </c:numCache>
            </c:numRef>
          </c:val>
          <c:smooth val="0"/>
        </c:ser>
        <c:dLbls>
          <c:showLegendKey val="0"/>
          <c:showVal val="0"/>
          <c:showCatName val="0"/>
          <c:showSerName val="0"/>
          <c:showPercent val="0"/>
          <c:showBubbleSize val="0"/>
        </c:dLbls>
        <c:marker val="1"/>
        <c:smooth val="0"/>
        <c:axId val="94785536"/>
        <c:axId val="94787456"/>
      </c:lineChart>
      <c:catAx>
        <c:axId val="9478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87456"/>
        <c:crosses val="autoZero"/>
        <c:auto val="1"/>
        <c:lblAlgn val="ctr"/>
        <c:lblOffset val="100"/>
        <c:tickLblSkip val="1"/>
        <c:tickMarkSkip val="1"/>
        <c:noMultiLvlLbl val="0"/>
      </c:catAx>
      <c:valAx>
        <c:axId val="9478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8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5955</c:v>
                </c:pt>
                <c:pt idx="5">
                  <c:v>5980</c:v>
                </c:pt>
                <c:pt idx="8">
                  <c:v>5779</c:v>
                </c:pt>
                <c:pt idx="11">
                  <c:v>5913</c:v>
                </c:pt>
                <c:pt idx="14">
                  <c:v>5746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377</c:v>
                </c:pt>
                <c:pt idx="5">
                  <c:v>310</c:v>
                </c:pt>
                <c:pt idx="8">
                  <c:v>212</c:v>
                </c:pt>
                <c:pt idx="11">
                  <c:v>204</c:v>
                </c:pt>
                <c:pt idx="14">
                  <c:v>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3020</c:v>
                </c:pt>
                <c:pt idx="5">
                  <c:v>3556</c:v>
                </c:pt>
                <c:pt idx="8">
                  <c:v>3947</c:v>
                </c:pt>
                <c:pt idx="11">
                  <c:v>4668</c:v>
                </c:pt>
                <c:pt idx="14">
                  <c:v>5042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1136</c:v>
                </c:pt>
                <c:pt idx="3">
                  <c:v>1068</c:v>
                </c:pt>
                <c:pt idx="6">
                  <c:v>972</c:v>
                </c:pt>
                <c:pt idx="9">
                  <c:v>952</c:v>
                </c:pt>
                <c:pt idx="12">
                  <c:v>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826</c:v>
                </c:pt>
                <c:pt idx="3">
                  <c:v>748</c:v>
                </c:pt>
                <c:pt idx="6">
                  <c:v>674</c:v>
                </c:pt>
                <c:pt idx="9">
                  <c:v>742</c:v>
                </c:pt>
                <c:pt idx="12">
                  <c:v>695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2307</c:v>
                </c:pt>
                <c:pt idx="3">
                  <c:v>2186</c:v>
                </c:pt>
                <c:pt idx="6">
                  <c:v>2010</c:v>
                </c:pt>
                <c:pt idx="9">
                  <c:v>1853</c:v>
                </c:pt>
                <c:pt idx="12">
                  <c:v>1599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394</c:v>
                </c:pt>
                <c:pt idx="3">
                  <c:v>295</c:v>
                </c:pt>
                <c:pt idx="6">
                  <c:v>196</c:v>
                </c:pt>
                <c:pt idx="9">
                  <c:v>97</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5869</c:v>
                </c:pt>
                <c:pt idx="3">
                  <c:v>5969</c:v>
                </c:pt>
                <c:pt idx="6">
                  <c:v>6074</c:v>
                </c:pt>
                <c:pt idx="9">
                  <c:v>6147</c:v>
                </c:pt>
                <c:pt idx="12">
                  <c:v>6366</c:v>
                </c:pt>
              </c:numCache>
            </c:numRef>
          </c:val>
        </c:ser>
        <c:dLbls>
          <c:showLegendKey val="0"/>
          <c:showVal val="0"/>
          <c:showCatName val="0"/>
          <c:showSerName val="0"/>
          <c:showPercent val="0"/>
          <c:showBubbleSize val="0"/>
        </c:dLbls>
        <c:gapWidth val="100"/>
        <c:overlap val="100"/>
        <c:axId val="95131904"/>
        <c:axId val="951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1181</c:v>
                </c:pt>
                <c:pt idx="2">
                  <c:v>#N/A</c:v>
                </c:pt>
                <c:pt idx="3">
                  <c:v>#N/A</c:v>
                </c:pt>
                <c:pt idx="4">
                  <c:v>419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131904"/>
        <c:axId val="95146368"/>
      </c:lineChart>
      <c:catAx>
        <c:axId val="951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146368"/>
        <c:crosses val="autoZero"/>
        <c:auto val="1"/>
        <c:lblAlgn val="ctr"/>
        <c:lblOffset val="100"/>
        <c:tickLblSkip val="1"/>
        <c:tickMarkSkip val="1"/>
        <c:noMultiLvlLbl val="0"/>
      </c:catAx>
      <c:valAx>
        <c:axId val="951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3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5,558
5,532
624.54
6,419,069
6,196,867
211,442
4,155,499
6,365,599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人口減少や景気低迷による町税等の収入源などから、類似団体平均を下回っている。定年退職者の不補充などによる職員数の削減（一般会計職員数平成</a:t>
          </a:r>
          <a:r>
            <a:rPr kumimoji="1" lang="en-US" altLang="ja-JP" sz="1300">
              <a:latin typeface="ＭＳ Ｐゴシック"/>
            </a:rPr>
            <a:t>15</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年度までで</a:t>
          </a:r>
          <a:r>
            <a:rPr kumimoji="1" lang="en-US" altLang="ja-JP" sz="1300">
              <a:latin typeface="ＭＳ Ｐゴシック"/>
            </a:rPr>
            <a:t>36</a:t>
          </a:r>
          <a:r>
            <a:rPr kumimoji="1" lang="ja-JP" altLang="en-US" sz="1300">
              <a:latin typeface="ＭＳ Ｐゴシック"/>
            </a:rPr>
            <a:t>人減）、議員定数の削減（平成</a:t>
          </a:r>
          <a:r>
            <a:rPr kumimoji="1" lang="en-US" altLang="ja-JP" sz="1300">
              <a:latin typeface="ＭＳ Ｐゴシック"/>
            </a:rPr>
            <a:t>19</a:t>
          </a:r>
          <a:r>
            <a:rPr kumimoji="1" lang="ja-JP" altLang="en-US" sz="1300">
              <a:latin typeface="ＭＳ Ｐゴシック"/>
            </a:rPr>
            <a:t>年度の改選時に</a:t>
          </a:r>
          <a:r>
            <a:rPr kumimoji="1" lang="en-US" altLang="ja-JP" sz="1300">
              <a:latin typeface="ＭＳ Ｐゴシック"/>
            </a:rPr>
            <a:t>19</a:t>
          </a:r>
          <a:r>
            <a:rPr kumimoji="1" lang="ja-JP" altLang="en-US" sz="1300">
              <a:latin typeface="ＭＳ Ｐゴシック"/>
            </a:rPr>
            <a:t>人から</a:t>
          </a:r>
          <a:r>
            <a:rPr kumimoji="1" lang="en-US" altLang="ja-JP" sz="1300">
              <a:latin typeface="ＭＳ Ｐゴシック"/>
            </a:rPr>
            <a:t>11</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人）を行い、歳出の徹底的な見直し、町税など徴収金の収納率向上による歳入確保に努めている。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7" name="直線コネクタ 66"/>
        <xdr:cNvCxnSpPr/>
      </xdr:nvCxnSpPr>
      <xdr:spPr>
        <a:xfrm>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0" name="直線コネクタ 69"/>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3" name="直線コネクタ 72"/>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6" name="直線コネクタ 75"/>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0" name="円/楕円 89"/>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1" name="テキスト ボックス 90"/>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4" name="円/楕円 93"/>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5" name="テキスト ボックス 94"/>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年度（平成</a:t>
          </a:r>
          <a:r>
            <a:rPr kumimoji="1" lang="en-US" altLang="ja-JP" sz="1300">
              <a:latin typeface="ＭＳ Ｐゴシック"/>
            </a:rPr>
            <a:t>14</a:t>
          </a:r>
          <a:r>
            <a:rPr kumimoji="1" lang="ja-JP" altLang="en-US" sz="1300">
              <a:latin typeface="ＭＳ Ｐゴシック"/>
            </a:rPr>
            <a:t>年度予算）から実施している「人件費の改革」、「組織・機構ろ事務費に関する改革」、「町民サービスに関する改革」、「財源確保に関する改革」の効果により、類似団体の平均を大きく下回っている。</a:t>
          </a:r>
          <a:endParaRPr kumimoji="1" lang="en-US" altLang="ja-JP" sz="1300">
            <a:latin typeface="ＭＳ Ｐゴシック"/>
          </a:endParaRPr>
        </a:p>
        <a:p>
          <a:r>
            <a:rPr kumimoji="1" lang="ja-JP" altLang="en-US" sz="1300">
              <a:latin typeface="ＭＳ Ｐゴシック"/>
            </a:rPr>
            <a:t>　今後も財政構造の弾力性を堅持するため、行政改革を継続して実施する。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59</xdr:row>
      <xdr:rowOff>144569</xdr:rowOff>
    </xdr:to>
    <xdr:cxnSp macro="">
      <xdr:nvCxnSpPr>
        <xdr:cNvPr id="130" name="直線コネクタ 129"/>
        <xdr:cNvCxnSpPr/>
      </xdr:nvCxnSpPr>
      <xdr:spPr>
        <a:xfrm flipV="1">
          <a:off x="4114800" y="102400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144569</xdr:rowOff>
    </xdr:from>
    <xdr:to>
      <xdr:col>6</xdr:col>
      <xdr:colOff>0</xdr:colOff>
      <xdr:row>61</xdr:row>
      <xdr:rowOff>163619</xdr:rowOff>
    </xdr:to>
    <xdr:cxnSp macro="">
      <xdr:nvCxnSpPr>
        <xdr:cNvPr id="133" name="直線コネクタ 132"/>
        <xdr:cNvCxnSpPr/>
      </xdr:nvCxnSpPr>
      <xdr:spPr>
        <a:xfrm flipV="1">
          <a:off x="3225800" y="1026011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61</xdr:row>
      <xdr:rowOff>163619</xdr:rowOff>
    </xdr:to>
    <xdr:cxnSp macro="">
      <xdr:nvCxnSpPr>
        <xdr:cNvPr id="136" name="直線コネクタ 135"/>
        <xdr:cNvCxnSpPr/>
      </xdr:nvCxnSpPr>
      <xdr:spPr>
        <a:xfrm>
          <a:off x="2336800" y="1035261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61</xdr:row>
      <xdr:rowOff>167640</xdr:rowOff>
    </xdr:to>
    <xdr:cxnSp macro="">
      <xdr:nvCxnSpPr>
        <xdr:cNvPr id="139" name="直線コネクタ 138"/>
        <xdr:cNvCxnSpPr/>
      </xdr:nvCxnSpPr>
      <xdr:spPr>
        <a:xfrm flipV="1">
          <a:off x="1447800" y="1035261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49" name="円/楕円 148"/>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90187</xdr:rowOff>
    </xdr:from>
    <xdr:ext cx="762000" cy="259045"/>
    <xdr:sp macro="" textlink="">
      <xdr:nvSpPr>
        <xdr:cNvPr id="150"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93769</xdr:rowOff>
    </xdr:from>
    <xdr:to>
      <xdr:col>6</xdr:col>
      <xdr:colOff>50800</xdr:colOff>
      <xdr:row>60</xdr:row>
      <xdr:rowOff>23919</xdr:rowOff>
    </xdr:to>
    <xdr:sp macro="" textlink="">
      <xdr:nvSpPr>
        <xdr:cNvPr id="151" name="円/楕円 150"/>
        <xdr:cNvSpPr/>
      </xdr:nvSpPr>
      <xdr:spPr>
        <a:xfrm>
          <a:off x="4064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34096</xdr:rowOff>
    </xdr:from>
    <xdr:ext cx="736600" cy="259045"/>
    <xdr:sp macro="" textlink="">
      <xdr:nvSpPr>
        <xdr:cNvPr id="152" name="テキスト ボックス 151"/>
        <xdr:cNvSpPr txBox="1"/>
      </xdr:nvSpPr>
      <xdr:spPr>
        <a:xfrm>
          <a:off x="3733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112819</xdr:rowOff>
    </xdr:from>
    <xdr:to>
      <xdr:col>4</xdr:col>
      <xdr:colOff>533400</xdr:colOff>
      <xdr:row>62</xdr:row>
      <xdr:rowOff>42969</xdr:rowOff>
    </xdr:to>
    <xdr:sp macro="" textlink="">
      <xdr:nvSpPr>
        <xdr:cNvPr id="153" name="円/楕円 152"/>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53146</xdr:rowOff>
    </xdr:from>
    <xdr:ext cx="762000" cy="259045"/>
    <xdr:sp macro="" textlink="">
      <xdr:nvSpPr>
        <xdr:cNvPr id="154" name="テキスト ボックス 153"/>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55" name="円/楕円 154"/>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56" name="テキスト ボックス 155"/>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7" name="円/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8" name="テキスト ボックス 157"/>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[296,910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類似団体を上回っているのは、産業形態が多角化していることにより職員数が多いこと、面積が広大であるために町有施設が多く、管理運営費が嵩むなど、需要額が多くなっているためである。</a:t>
          </a:r>
          <a:endParaRPr kumimoji="1" lang="en-US" altLang="ja-JP" sz="1300">
            <a:latin typeface="ＭＳ Ｐゴシック"/>
          </a:endParaRPr>
        </a:p>
        <a:p>
          <a:r>
            <a:rPr kumimoji="1" lang="ja-JP" altLang="en-US" sz="1300">
              <a:latin typeface="ＭＳ Ｐゴシック"/>
            </a:rPr>
            <a:t>　人件費の抑制、指定管理者の導入、施設の統廃合などにより今後も削減に努力していくものである。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108327</xdr:rowOff>
    </xdr:from>
    <xdr:to>
      <xdr:col>7</xdr:col>
      <xdr:colOff>152400</xdr:colOff>
      <xdr:row>84</xdr:row>
      <xdr:rowOff>20191</xdr:rowOff>
    </xdr:to>
    <xdr:cxnSp macro="">
      <xdr:nvCxnSpPr>
        <xdr:cNvPr id="195" name="直線コネクタ 194"/>
        <xdr:cNvCxnSpPr/>
      </xdr:nvCxnSpPr>
      <xdr:spPr>
        <a:xfrm>
          <a:off x="4114800" y="14338677"/>
          <a:ext cx="838200" cy="8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108327</xdr:rowOff>
    </xdr:from>
    <xdr:to>
      <xdr:col>6</xdr:col>
      <xdr:colOff>0</xdr:colOff>
      <xdr:row>83</xdr:row>
      <xdr:rowOff>121706</xdr:rowOff>
    </xdr:to>
    <xdr:cxnSp macro="">
      <xdr:nvCxnSpPr>
        <xdr:cNvPr id="198" name="直線コネクタ 197"/>
        <xdr:cNvCxnSpPr/>
      </xdr:nvCxnSpPr>
      <xdr:spPr>
        <a:xfrm flipV="1">
          <a:off x="3225800" y="14338677"/>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76045</xdr:rowOff>
    </xdr:from>
    <xdr:to>
      <xdr:col>4</xdr:col>
      <xdr:colOff>482600</xdr:colOff>
      <xdr:row>83</xdr:row>
      <xdr:rowOff>121706</xdr:rowOff>
    </xdr:to>
    <xdr:cxnSp macro="">
      <xdr:nvCxnSpPr>
        <xdr:cNvPr id="201" name="直線コネクタ 200"/>
        <xdr:cNvCxnSpPr/>
      </xdr:nvCxnSpPr>
      <xdr:spPr>
        <a:xfrm>
          <a:off x="2336800" y="14306395"/>
          <a:ext cx="889000" cy="4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61756</xdr:rowOff>
    </xdr:from>
    <xdr:to>
      <xdr:col>3</xdr:col>
      <xdr:colOff>279400</xdr:colOff>
      <xdr:row>83</xdr:row>
      <xdr:rowOff>76045</xdr:rowOff>
    </xdr:to>
    <xdr:cxnSp macro="">
      <xdr:nvCxnSpPr>
        <xdr:cNvPr id="204" name="直線コネクタ 203"/>
        <xdr:cNvCxnSpPr/>
      </xdr:nvCxnSpPr>
      <xdr:spPr>
        <a:xfrm>
          <a:off x="1447800" y="14292106"/>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140841</xdr:rowOff>
    </xdr:from>
    <xdr:to>
      <xdr:col>7</xdr:col>
      <xdr:colOff>203200</xdr:colOff>
      <xdr:row>84</xdr:row>
      <xdr:rowOff>70991</xdr:rowOff>
    </xdr:to>
    <xdr:sp macro="" textlink="">
      <xdr:nvSpPr>
        <xdr:cNvPr id="214" name="円/楕円 213"/>
        <xdr:cNvSpPr/>
      </xdr:nvSpPr>
      <xdr:spPr>
        <a:xfrm>
          <a:off x="4902200" y="143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112918</xdr:rowOff>
    </xdr:from>
    <xdr:ext cx="762000" cy="259045"/>
    <xdr:sp macro="" textlink="">
      <xdr:nvSpPr>
        <xdr:cNvPr id="215" name="人件費・物件費等の状況該当値テキスト"/>
        <xdr:cNvSpPr txBox="1"/>
      </xdr:nvSpPr>
      <xdr:spPr>
        <a:xfrm>
          <a:off x="5041900" y="1434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296,910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57527</xdr:rowOff>
    </xdr:from>
    <xdr:to>
      <xdr:col>6</xdr:col>
      <xdr:colOff>50800</xdr:colOff>
      <xdr:row>83</xdr:row>
      <xdr:rowOff>159127</xdr:rowOff>
    </xdr:to>
    <xdr:sp macro="" textlink="">
      <xdr:nvSpPr>
        <xdr:cNvPr id="216" name="円/楕円 215"/>
        <xdr:cNvSpPr/>
      </xdr:nvSpPr>
      <xdr:spPr>
        <a:xfrm>
          <a:off x="4064000" y="14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143904</xdr:rowOff>
    </xdr:from>
    <xdr:ext cx="736600" cy="259045"/>
    <xdr:sp macro="" textlink="">
      <xdr:nvSpPr>
        <xdr:cNvPr id="217" name="テキスト ボックス 216"/>
        <xdr:cNvSpPr txBox="1"/>
      </xdr:nvSpPr>
      <xdr:spPr>
        <a:xfrm>
          <a:off x="3733800" y="1437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272,741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70906</xdr:rowOff>
    </xdr:from>
    <xdr:to>
      <xdr:col>4</xdr:col>
      <xdr:colOff>533400</xdr:colOff>
      <xdr:row>84</xdr:row>
      <xdr:rowOff>1056</xdr:rowOff>
    </xdr:to>
    <xdr:sp macro="" textlink="">
      <xdr:nvSpPr>
        <xdr:cNvPr id="218" name="円/楕円 217"/>
        <xdr:cNvSpPr/>
      </xdr:nvSpPr>
      <xdr:spPr>
        <a:xfrm>
          <a:off x="3175000" y="14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157283</xdr:rowOff>
    </xdr:from>
    <xdr:ext cx="762000" cy="259045"/>
    <xdr:sp macro="" textlink="">
      <xdr:nvSpPr>
        <xdr:cNvPr id="219" name="テキスト ボックス 218"/>
        <xdr:cNvSpPr txBox="1"/>
      </xdr:nvSpPr>
      <xdr:spPr>
        <a:xfrm>
          <a:off x="2844800" y="143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276,622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25245</xdr:rowOff>
    </xdr:from>
    <xdr:to>
      <xdr:col>3</xdr:col>
      <xdr:colOff>330200</xdr:colOff>
      <xdr:row>83</xdr:row>
      <xdr:rowOff>126845</xdr:rowOff>
    </xdr:to>
    <xdr:sp macro="" textlink="">
      <xdr:nvSpPr>
        <xdr:cNvPr id="220" name="円/楕円 219"/>
        <xdr:cNvSpPr/>
      </xdr:nvSpPr>
      <xdr:spPr>
        <a:xfrm>
          <a:off x="2286000" y="142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111622</xdr:rowOff>
    </xdr:from>
    <xdr:ext cx="762000" cy="259045"/>
    <xdr:sp macro="" textlink="">
      <xdr:nvSpPr>
        <xdr:cNvPr id="221" name="テキスト ボックス 220"/>
        <xdr:cNvSpPr txBox="1"/>
      </xdr:nvSpPr>
      <xdr:spPr>
        <a:xfrm>
          <a:off x="1955800" y="143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263,376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10956</xdr:rowOff>
    </xdr:from>
    <xdr:to>
      <xdr:col>2</xdr:col>
      <xdr:colOff>127000</xdr:colOff>
      <xdr:row>83</xdr:row>
      <xdr:rowOff>112556</xdr:rowOff>
    </xdr:to>
    <xdr:sp macro="" textlink="">
      <xdr:nvSpPr>
        <xdr:cNvPr id="222" name="円/楕円 221"/>
        <xdr:cNvSpPr/>
      </xdr:nvSpPr>
      <xdr:spPr>
        <a:xfrm>
          <a:off x="1397000" y="14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97333</xdr:rowOff>
    </xdr:from>
    <xdr:ext cx="762000" cy="259045"/>
    <xdr:sp macro="" textlink="">
      <xdr:nvSpPr>
        <xdr:cNvPr id="223" name="テキスト ボックス 222"/>
        <xdr:cNvSpPr txBox="1"/>
      </xdr:nvSpPr>
      <xdr:spPr>
        <a:xfrm>
          <a:off x="1066800" y="143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年度から各種手当ての見直しを図ってきたことから、全国平均・類似団体の平均を下回っている。</a:t>
          </a:r>
          <a:endParaRPr kumimoji="1" lang="en-US" altLang="ja-JP" sz="1300">
            <a:latin typeface="ＭＳ Ｐゴシック"/>
          </a:endParaRPr>
        </a:p>
        <a:p>
          <a:r>
            <a:rPr kumimoji="1" lang="ja-JP" altLang="en-US" sz="1300">
              <a:latin typeface="ＭＳ Ｐゴシック"/>
            </a:rPr>
            <a:t>　今後も人件費の削減に努めていくものである。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72389</xdr:rowOff>
    </xdr:to>
    <xdr:cxnSp macro="">
      <xdr:nvCxnSpPr>
        <xdr:cNvPr id="257" name="直線コネクタ 256"/>
        <xdr:cNvCxnSpPr/>
      </xdr:nvCxnSpPr>
      <xdr:spPr>
        <a:xfrm flipV="1">
          <a:off x="16179800" y="14516523"/>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136737</xdr:rowOff>
    </xdr:to>
    <xdr:cxnSp macro="">
      <xdr:nvCxnSpPr>
        <xdr:cNvPr id="260" name="直線コネクタ 259"/>
        <xdr:cNvCxnSpPr/>
      </xdr:nvCxnSpPr>
      <xdr:spPr>
        <a:xfrm flipV="1">
          <a:off x="15290800" y="151599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136737</xdr:rowOff>
    </xdr:to>
    <xdr:cxnSp macro="">
      <xdr:nvCxnSpPr>
        <xdr:cNvPr id="263" name="直線コネクタ 262"/>
        <xdr:cNvCxnSpPr/>
      </xdr:nvCxnSpPr>
      <xdr:spPr>
        <a:xfrm>
          <a:off x="14401800" y="145647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84</xdr:row>
      <xdr:rowOff>162984</xdr:rowOff>
    </xdr:to>
    <xdr:cxnSp macro="">
      <xdr:nvCxnSpPr>
        <xdr:cNvPr id="266" name="直線コネクタ 265"/>
        <xdr:cNvCxnSpPr/>
      </xdr:nvCxnSpPr>
      <xdr:spPr>
        <a:xfrm>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6" name="円/楕円 275"/>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7"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8" name="円/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79" name="テキスト ボックス 278"/>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0" name="円/楕円 279"/>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81" name="テキスト ボックス 280"/>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2" name="円/楕円 28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52511</xdr:rowOff>
    </xdr:from>
    <xdr:ext cx="762000" cy="259045"/>
    <xdr:sp macro="" textlink="">
      <xdr:nvSpPr>
        <xdr:cNvPr id="283" name="テキスト ボックス 282"/>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広大な面積、農業・水産業など産業形態により、施策やサービス需要が多いことから、類似団体の平均と比べ職員数は多くなっている。</a:t>
          </a:r>
          <a:endParaRPr kumimoji="1" lang="en-US" altLang="ja-JP" sz="1300">
            <a:latin typeface="ＭＳ Ｐゴシック"/>
          </a:endParaRPr>
        </a:p>
        <a:p>
          <a:r>
            <a:rPr kumimoji="1" lang="ja-JP" altLang="en-US" sz="1300">
              <a:latin typeface="ＭＳ Ｐゴシック"/>
            </a:rPr>
            <a:t>　定年退職者の不補充や指定管理制度の導入などにより職員数の削減を図ってきた。今後は行政運営に必要な定員の適正化を目指す。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52941</xdr:rowOff>
    </xdr:from>
    <xdr:to>
      <xdr:col>24</xdr:col>
      <xdr:colOff>558800</xdr:colOff>
      <xdr:row>63</xdr:row>
      <xdr:rowOff>163939</xdr:rowOff>
    </xdr:to>
    <xdr:cxnSp macro="">
      <xdr:nvCxnSpPr>
        <xdr:cNvPr id="322" name="直線コネクタ 321"/>
        <xdr:cNvCxnSpPr/>
      </xdr:nvCxnSpPr>
      <xdr:spPr>
        <a:xfrm>
          <a:off x="16179800" y="10854291"/>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3"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46047</xdr:rowOff>
    </xdr:from>
    <xdr:to>
      <xdr:col>23</xdr:col>
      <xdr:colOff>406400</xdr:colOff>
      <xdr:row>63</xdr:row>
      <xdr:rowOff>52941</xdr:rowOff>
    </xdr:to>
    <xdr:cxnSp macro="">
      <xdr:nvCxnSpPr>
        <xdr:cNvPr id="325" name="直線コネクタ 324"/>
        <xdr:cNvCxnSpPr/>
      </xdr:nvCxnSpPr>
      <xdr:spPr>
        <a:xfrm>
          <a:off x="15290800" y="108473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7" name="テキスト ボックス 326"/>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46047</xdr:rowOff>
    </xdr:from>
    <xdr:to>
      <xdr:col>22</xdr:col>
      <xdr:colOff>203200</xdr:colOff>
      <xdr:row>63</xdr:row>
      <xdr:rowOff>73623</xdr:rowOff>
    </xdr:to>
    <xdr:cxnSp macro="">
      <xdr:nvCxnSpPr>
        <xdr:cNvPr id="328" name="直線コネクタ 327"/>
        <xdr:cNvCxnSpPr/>
      </xdr:nvCxnSpPr>
      <xdr:spPr>
        <a:xfrm flipV="1">
          <a:off x="14401800" y="10847397"/>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30" name="テキスト ボックス 329"/>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70176</xdr:rowOff>
    </xdr:from>
    <xdr:to>
      <xdr:col>21</xdr:col>
      <xdr:colOff>0</xdr:colOff>
      <xdr:row>63</xdr:row>
      <xdr:rowOff>73623</xdr:rowOff>
    </xdr:to>
    <xdr:cxnSp macro="">
      <xdr:nvCxnSpPr>
        <xdr:cNvPr id="331" name="直線コネクタ 330"/>
        <xdr:cNvCxnSpPr/>
      </xdr:nvCxnSpPr>
      <xdr:spPr>
        <a:xfrm>
          <a:off x="13512800" y="108715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3" name="テキスト ボックス 332"/>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5" name="テキスト ボックス 334"/>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113139</xdr:rowOff>
    </xdr:from>
    <xdr:to>
      <xdr:col>24</xdr:col>
      <xdr:colOff>609600</xdr:colOff>
      <xdr:row>64</xdr:row>
      <xdr:rowOff>43289</xdr:rowOff>
    </xdr:to>
    <xdr:sp macro="" textlink="">
      <xdr:nvSpPr>
        <xdr:cNvPr id="341" name="円/楕円 340"/>
        <xdr:cNvSpPr/>
      </xdr:nvSpPr>
      <xdr:spPr>
        <a:xfrm>
          <a:off x="169672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85216</xdr:rowOff>
    </xdr:from>
    <xdr:ext cx="762000" cy="259045"/>
    <xdr:sp macro="" textlink="">
      <xdr:nvSpPr>
        <xdr:cNvPr id="342" name="定員管理の状況該当値テキスト"/>
        <xdr:cNvSpPr txBox="1"/>
      </xdr:nvSpPr>
      <xdr:spPr>
        <a:xfrm>
          <a:off x="17106900" y="1088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2141</xdr:rowOff>
    </xdr:from>
    <xdr:to>
      <xdr:col>23</xdr:col>
      <xdr:colOff>457200</xdr:colOff>
      <xdr:row>63</xdr:row>
      <xdr:rowOff>103741</xdr:rowOff>
    </xdr:to>
    <xdr:sp macro="" textlink="">
      <xdr:nvSpPr>
        <xdr:cNvPr id="343" name="円/楕円 342"/>
        <xdr:cNvSpPr/>
      </xdr:nvSpPr>
      <xdr:spPr>
        <a:xfrm>
          <a:off x="16129000" y="108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88518</xdr:rowOff>
    </xdr:from>
    <xdr:ext cx="736600" cy="259045"/>
    <xdr:sp macro="" textlink="">
      <xdr:nvSpPr>
        <xdr:cNvPr id="344" name="テキスト ボックス 343"/>
        <xdr:cNvSpPr txBox="1"/>
      </xdr:nvSpPr>
      <xdr:spPr>
        <a:xfrm>
          <a:off x="15798800" y="1088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166697</xdr:rowOff>
    </xdr:from>
    <xdr:to>
      <xdr:col>22</xdr:col>
      <xdr:colOff>254000</xdr:colOff>
      <xdr:row>63</xdr:row>
      <xdr:rowOff>96847</xdr:rowOff>
    </xdr:to>
    <xdr:sp macro="" textlink="">
      <xdr:nvSpPr>
        <xdr:cNvPr id="345" name="円/楕円 344"/>
        <xdr:cNvSpPr/>
      </xdr:nvSpPr>
      <xdr:spPr>
        <a:xfrm>
          <a:off x="152400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81624</xdr:rowOff>
    </xdr:from>
    <xdr:ext cx="762000" cy="259045"/>
    <xdr:sp macro="" textlink="">
      <xdr:nvSpPr>
        <xdr:cNvPr id="346" name="テキスト ボックス 345"/>
        <xdr:cNvSpPr txBox="1"/>
      </xdr:nvSpPr>
      <xdr:spPr>
        <a:xfrm>
          <a:off x="14909800" y="108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22823</xdr:rowOff>
    </xdr:from>
    <xdr:to>
      <xdr:col>21</xdr:col>
      <xdr:colOff>50800</xdr:colOff>
      <xdr:row>63</xdr:row>
      <xdr:rowOff>124423</xdr:rowOff>
    </xdr:to>
    <xdr:sp macro="" textlink="">
      <xdr:nvSpPr>
        <xdr:cNvPr id="347" name="円/楕円 346"/>
        <xdr:cNvSpPr/>
      </xdr:nvSpPr>
      <xdr:spPr>
        <a:xfrm>
          <a:off x="14351000" y="10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109200</xdr:rowOff>
    </xdr:from>
    <xdr:ext cx="762000" cy="259045"/>
    <xdr:sp macro="" textlink="">
      <xdr:nvSpPr>
        <xdr:cNvPr id="348" name="テキスト ボックス 347"/>
        <xdr:cNvSpPr txBox="1"/>
      </xdr:nvSpPr>
      <xdr:spPr>
        <a:xfrm>
          <a:off x="14020800" y="10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19376</xdr:rowOff>
    </xdr:from>
    <xdr:to>
      <xdr:col>19</xdr:col>
      <xdr:colOff>533400</xdr:colOff>
      <xdr:row>63</xdr:row>
      <xdr:rowOff>120976</xdr:rowOff>
    </xdr:to>
    <xdr:sp macro="" textlink="">
      <xdr:nvSpPr>
        <xdr:cNvPr id="349" name="円/楕円 348"/>
        <xdr:cNvSpPr/>
      </xdr:nvSpPr>
      <xdr:spPr>
        <a:xfrm>
          <a:off x="13462000" y="10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105753</xdr:rowOff>
    </xdr:from>
    <xdr:ext cx="762000" cy="259045"/>
    <xdr:sp macro="" textlink="">
      <xdr:nvSpPr>
        <xdr:cNvPr id="350" name="テキスト ボックス 349"/>
        <xdr:cNvSpPr txBox="1"/>
      </xdr:nvSpPr>
      <xdr:spPr>
        <a:xfrm>
          <a:off x="13131800" y="1090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下水道事業の区域拡大などの実施により、発行したきさいの影響により過去は高水準の時期もあったが、平成</a:t>
          </a:r>
          <a:r>
            <a:rPr kumimoji="1" lang="en-US" altLang="ja-JP" sz="1300">
              <a:latin typeface="ＭＳ Ｐゴシック"/>
            </a:rPr>
            <a:t>14</a:t>
          </a:r>
          <a:r>
            <a:rPr kumimoji="1" lang="ja-JP" altLang="en-US" sz="1300">
              <a:latin typeface="ＭＳ Ｐゴシック"/>
            </a:rPr>
            <a:t>年度以降建設事業債を</a:t>
          </a:r>
          <a:r>
            <a:rPr kumimoji="1" lang="en-US" altLang="ja-JP" sz="1300">
              <a:latin typeface="ＭＳ Ｐゴシック"/>
            </a:rPr>
            <a:t>3</a:t>
          </a:r>
          <a:r>
            <a:rPr kumimoji="1" lang="ja-JP" altLang="en-US" sz="1300">
              <a:latin typeface="ＭＳ Ｐゴシック"/>
            </a:rPr>
            <a:t>億円に制御していること、借り換えや繰上償還などの実施により年々改善している。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15875</xdr:rowOff>
    </xdr:to>
    <xdr:cxnSp macro="">
      <xdr:nvCxnSpPr>
        <xdr:cNvPr id="380" name="直線コネクタ 379"/>
        <xdr:cNvCxnSpPr/>
      </xdr:nvCxnSpPr>
      <xdr:spPr>
        <a:xfrm flipV="1">
          <a:off x="16179800" y="70392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64135</xdr:rowOff>
    </xdr:to>
    <xdr:cxnSp macro="">
      <xdr:nvCxnSpPr>
        <xdr:cNvPr id="383" name="直線コネクタ 382"/>
        <xdr:cNvCxnSpPr/>
      </xdr:nvCxnSpPr>
      <xdr:spPr>
        <a:xfrm flipV="1">
          <a:off x="15290800" y="704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124460</xdr:rowOff>
    </xdr:to>
    <xdr:cxnSp macro="">
      <xdr:nvCxnSpPr>
        <xdr:cNvPr id="386" name="直線コネクタ 385"/>
        <xdr:cNvCxnSpPr/>
      </xdr:nvCxnSpPr>
      <xdr:spPr>
        <a:xfrm flipV="1">
          <a:off x="14401800" y="70935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55563</xdr:rowOff>
    </xdr:to>
    <xdr:cxnSp macro="">
      <xdr:nvCxnSpPr>
        <xdr:cNvPr id="389" name="直線コネクタ 388"/>
        <xdr:cNvCxnSpPr/>
      </xdr:nvCxnSpPr>
      <xdr:spPr>
        <a:xfrm flipV="1">
          <a:off x="13512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399" name="円/楕円 398"/>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400"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1" name="円/楕円 400"/>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2" name="テキスト ボックス 401"/>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3" name="円/楕円 402"/>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125112</xdr:rowOff>
    </xdr:from>
    <xdr:ext cx="762000" cy="259045"/>
    <xdr:sp macro="" textlink="">
      <xdr:nvSpPr>
        <xdr:cNvPr id="404" name="テキスト ボックス 403"/>
        <xdr:cNvSpPr txBox="1"/>
      </xdr:nvSpPr>
      <xdr:spPr>
        <a:xfrm>
          <a:off x="14909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5" name="円/楕円 404"/>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6" name="テキスト ボックス 40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407" name="円/楕円 406"/>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408" name="テキスト ボックス 407"/>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数年にわたる町債発行の抑制が功を奏し、現行の状況では、将来の公債費負担により充当財源が上回る状況にある。今後も将来における財政の健全性の確保のため、継続した取り組みを行っていくもの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3861</xdr:rowOff>
    </xdr:from>
    <xdr:to>
      <xdr:col>21</xdr:col>
      <xdr:colOff>0</xdr:colOff>
      <xdr:row>16</xdr:row>
      <xdr:rowOff>72746</xdr:rowOff>
    </xdr:to>
    <xdr:cxnSp macro="">
      <xdr:nvCxnSpPr>
        <xdr:cNvPr id="440" name="直線コネクタ 439"/>
        <xdr:cNvCxnSpPr/>
      </xdr:nvCxnSpPr>
      <xdr:spPr>
        <a:xfrm flipV="1">
          <a:off x="13512800" y="2575611"/>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3" name="フローチャート : 判断 442"/>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4" name="テキスト ボックス 443"/>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7" name="フローチャート : 判断 446"/>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99636</xdr:rowOff>
    </xdr:from>
    <xdr:ext cx="762000" cy="259045"/>
    <xdr:sp macro="" textlink="">
      <xdr:nvSpPr>
        <xdr:cNvPr id="448" name="テキスト ボックス 447"/>
        <xdr:cNvSpPr txBox="1"/>
      </xdr:nvSpPr>
      <xdr:spPr>
        <a:xfrm>
          <a:off x="14020800" y="28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9" name="フローチャート : 判断 448"/>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99026</xdr:rowOff>
    </xdr:from>
    <xdr:ext cx="762000" cy="259045"/>
    <xdr:sp macro="" textlink="">
      <xdr:nvSpPr>
        <xdr:cNvPr id="450" name="テキスト ボックス 449"/>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124511</xdr:rowOff>
    </xdr:from>
    <xdr:to>
      <xdr:col>21</xdr:col>
      <xdr:colOff>50800</xdr:colOff>
      <xdr:row>15</xdr:row>
      <xdr:rowOff>54661</xdr:rowOff>
    </xdr:to>
    <xdr:sp macro="" textlink="">
      <xdr:nvSpPr>
        <xdr:cNvPr id="456" name="円/楕円 455"/>
        <xdr:cNvSpPr/>
      </xdr:nvSpPr>
      <xdr:spPr>
        <a:xfrm>
          <a:off x="14351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64838</xdr:rowOff>
    </xdr:from>
    <xdr:ext cx="762000" cy="259045"/>
    <xdr:sp macro="" textlink="">
      <xdr:nvSpPr>
        <xdr:cNvPr id="457" name="テキスト ボックス 456"/>
        <xdr:cNvSpPr txBox="1"/>
      </xdr:nvSpPr>
      <xdr:spPr>
        <a:xfrm>
          <a:off x="14020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21946</xdr:rowOff>
    </xdr:from>
    <xdr:to>
      <xdr:col>19</xdr:col>
      <xdr:colOff>533400</xdr:colOff>
      <xdr:row>16</xdr:row>
      <xdr:rowOff>123546</xdr:rowOff>
    </xdr:to>
    <xdr:sp macro="" textlink="">
      <xdr:nvSpPr>
        <xdr:cNvPr id="458" name="円/楕円 457"/>
        <xdr:cNvSpPr/>
      </xdr:nvSpPr>
      <xdr:spPr>
        <a:xfrm>
          <a:off x="13462000" y="2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133723</xdr:rowOff>
    </xdr:from>
    <xdr:ext cx="762000" cy="259045"/>
    <xdr:sp macro="" textlink="">
      <xdr:nvSpPr>
        <xdr:cNvPr id="459" name="テキスト ボックス 458"/>
        <xdr:cNvSpPr txBox="1"/>
      </xdr:nvSpPr>
      <xdr:spPr>
        <a:xfrm>
          <a:off x="13131800" y="25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5,558
5,532
624.54
6,419,069
6,196,867
211,442
4,155,499
6,365,599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定年退職者の不補充により、職員の削減を行ってきたことから類似団体の平均を下回っている。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170434</xdr:rowOff>
    </xdr:to>
    <xdr:cxnSp macro="">
      <xdr:nvCxnSpPr>
        <xdr:cNvPr id="63" name="直線コネクタ 62"/>
        <xdr:cNvCxnSpPr/>
      </xdr:nvCxnSpPr>
      <xdr:spPr>
        <a:xfrm flipV="1">
          <a:off x="3987800" y="6120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131572</xdr:rowOff>
    </xdr:to>
    <xdr:cxnSp macro="">
      <xdr:nvCxnSpPr>
        <xdr:cNvPr id="66" name="直線コネクタ 65"/>
        <xdr:cNvCxnSpPr/>
      </xdr:nvCxnSpPr>
      <xdr:spPr>
        <a:xfrm flipV="1">
          <a:off x="3098800" y="61711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131572</xdr:rowOff>
    </xdr:to>
    <xdr:cxnSp macro="">
      <xdr:nvCxnSpPr>
        <xdr:cNvPr id="69" name="直線コネクタ 68"/>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154432</xdr:rowOff>
    </xdr:to>
    <xdr:cxnSp macro="">
      <xdr:nvCxnSpPr>
        <xdr:cNvPr id="72" name="直線コネクタ 71"/>
        <xdr:cNvCxnSpPr/>
      </xdr:nvCxnSpPr>
      <xdr:spPr>
        <a:xfrm flipV="1">
          <a:off x="1320800" y="62443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2" name="円/楕円 81"/>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3"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4" name="円/楕円 83"/>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5" name="テキスト ボックス 84"/>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8" name="円/楕円 87"/>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89" name="テキスト ボックス 88"/>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0" name="円/楕円 89"/>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1" name="テキスト ボックス 90"/>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経常経費における管理費等の経費の制御に努めていることから、類似団体の平均を下回っている。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15</xdr:row>
      <xdr:rowOff>152146</xdr:rowOff>
    </xdr:to>
    <xdr:cxnSp macro="">
      <xdr:nvCxnSpPr>
        <xdr:cNvPr id="121" name="直線コネクタ 120"/>
        <xdr:cNvCxnSpPr/>
      </xdr:nvCxnSpPr>
      <xdr:spPr>
        <a:xfrm>
          <a:off x="15671800" y="2723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16</xdr:row>
      <xdr:rowOff>44704</xdr:rowOff>
    </xdr:to>
    <xdr:cxnSp macro="">
      <xdr:nvCxnSpPr>
        <xdr:cNvPr id="124" name="直線コネクタ 123"/>
        <xdr:cNvCxnSpPr/>
      </xdr:nvCxnSpPr>
      <xdr:spPr>
        <a:xfrm flipV="1">
          <a:off x="14782800" y="2723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44704</xdr:rowOff>
    </xdr:to>
    <xdr:cxnSp macro="">
      <xdr:nvCxnSpPr>
        <xdr:cNvPr id="127" name="直線コネクタ 126"/>
        <xdr:cNvCxnSpPr/>
      </xdr:nvCxnSpPr>
      <xdr:spPr>
        <a:xfrm>
          <a:off x="13893800" y="2755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40132</xdr:rowOff>
    </xdr:to>
    <xdr:cxnSp macro="">
      <xdr:nvCxnSpPr>
        <xdr:cNvPr id="130" name="直線コネクタ 129"/>
        <xdr:cNvCxnSpPr/>
      </xdr:nvCxnSpPr>
      <xdr:spPr>
        <a:xfrm flipV="1">
          <a:off x="13004800" y="2755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101346</xdr:rowOff>
    </xdr:from>
    <xdr:to>
      <xdr:col>24</xdr:col>
      <xdr:colOff>82550</xdr:colOff>
      <xdr:row>16</xdr:row>
      <xdr:rowOff>31496</xdr:rowOff>
    </xdr:to>
    <xdr:sp macro="" textlink="">
      <xdr:nvSpPr>
        <xdr:cNvPr id="140" name="円/楕円 139"/>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9923</xdr:rowOff>
    </xdr:from>
    <xdr:ext cx="762000" cy="259045"/>
    <xdr:sp macro="" textlink="">
      <xdr:nvSpPr>
        <xdr:cNvPr id="141" name="物件費該当値テキスト"/>
        <xdr:cNvSpPr txBox="1"/>
      </xdr:nvSpPr>
      <xdr:spPr>
        <a:xfrm>
          <a:off x="16598900" y="25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2" name="円/楕円 141"/>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3" name="テキスト ボックス 142"/>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165354</xdr:rowOff>
    </xdr:from>
    <xdr:to>
      <xdr:col>21</xdr:col>
      <xdr:colOff>412750</xdr:colOff>
      <xdr:row>16</xdr:row>
      <xdr:rowOff>95504</xdr:rowOff>
    </xdr:to>
    <xdr:sp macro="" textlink="">
      <xdr:nvSpPr>
        <xdr:cNvPr id="144" name="円/楕円 143"/>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105681</xdr:rowOff>
    </xdr:from>
    <xdr:ext cx="762000" cy="259045"/>
    <xdr:sp macro="" textlink="">
      <xdr:nvSpPr>
        <xdr:cNvPr id="145" name="テキスト ボックス 144"/>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6" name="円/楕円 14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7" name="テキスト ボックス 14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8" name="円/楕円 147"/>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49" name="テキスト ボックス 148"/>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類似団体の平均を下回っている。制度的には平均的なサービスを実施しているが、人口の減、障がい者サービス事業所が少ないことに起因している。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69850</xdr:rowOff>
    </xdr:to>
    <xdr:cxnSp macro="">
      <xdr:nvCxnSpPr>
        <xdr:cNvPr id="182" name="直線コネクタ 181"/>
        <xdr:cNvCxnSpPr/>
      </xdr:nvCxnSpPr>
      <xdr:spPr>
        <a:xfrm>
          <a:off x="3987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88900</xdr:rowOff>
    </xdr:to>
    <xdr:cxnSp macro="">
      <xdr:nvCxnSpPr>
        <xdr:cNvPr id="185" name="直線コネクタ 184"/>
        <xdr:cNvCxnSpPr/>
      </xdr:nvCxnSpPr>
      <xdr:spPr>
        <a:xfrm flipV="1">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88900</xdr:rowOff>
    </xdr:to>
    <xdr:cxnSp macro="">
      <xdr:nvCxnSpPr>
        <xdr:cNvPr id="188" name="直線コネクタ 187"/>
        <xdr:cNvCxnSpPr/>
      </xdr:nvCxnSpPr>
      <xdr:spPr>
        <a:xfrm>
          <a:off x="2209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50800</xdr:rowOff>
    </xdr:to>
    <xdr:cxnSp macro="">
      <xdr:nvCxnSpPr>
        <xdr:cNvPr id="191" name="直線コネクタ 190"/>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1" name="円/楕円 20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202"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3" name="円/楕円 202"/>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4" name="テキスト ボックス 203"/>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5" name="円/楕円 204"/>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6" name="テキスト ボックス 205"/>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7" name="円/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9" name="円/楕円 20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0" name="テキスト ボックス 20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毎年度類似団体と同水準にある。今後も経費削減に努めることとしたい。</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100330</xdr:rowOff>
    </xdr:to>
    <xdr:cxnSp macro="">
      <xdr:nvCxnSpPr>
        <xdr:cNvPr id="243" name="直線コネクタ 242"/>
        <xdr:cNvCxnSpPr/>
      </xdr:nvCxnSpPr>
      <xdr:spPr>
        <a:xfrm>
          <a:off x="15671800" y="946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56</xdr:row>
      <xdr:rowOff>35560</xdr:rowOff>
    </xdr:to>
    <xdr:cxnSp macro="">
      <xdr:nvCxnSpPr>
        <xdr:cNvPr id="246" name="直線コネクタ 245"/>
        <xdr:cNvCxnSpPr/>
      </xdr:nvCxnSpPr>
      <xdr:spPr>
        <a:xfrm flipV="1">
          <a:off x="14782800" y="9461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56</xdr:row>
      <xdr:rowOff>35560</xdr:rowOff>
    </xdr:to>
    <xdr:cxnSp macro="">
      <xdr:nvCxnSpPr>
        <xdr:cNvPr id="249" name="直線コネクタ 248"/>
        <xdr:cNvCxnSpPr/>
      </xdr:nvCxnSpPr>
      <xdr:spPr>
        <a:xfrm>
          <a:off x="13893800" y="9491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168910</xdr:rowOff>
    </xdr:to>
    <xdr:cxnSp macro="">
      <xdr:nvCxnSpPr>
        <xdr:cNvPr id="252" name="直線コネクタ 251"/>
        <xdr:cNvCxnSpPr/>
      </xdr:nvCxnSpPr>
      <xdr:spPr>
        <a:xfrm flipV="1">
          <a:off x="13004800" y="9491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2" name="円/楕円 26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3"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64" name="円/楕円 26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65" name="テキスト ボックス 26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6" name="円/楕円 265"/>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67" name="テキスト ボックス 266"/>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68" name="円/楕円 26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69" name="テキスト ボックス 26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0" name="円/楕円 26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71" name="テキスト ボックス 270"/>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類似団体とほぼ同水準にある。今後も補助金の見直し等を実践し、適正化を図っていく。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90424</xdr:rowOff>
    </xdr:to>
    <xdr:cxnSp macro="">
      <xdr:nvCxnSpPr>
        <xdr:cNvPr id="301" name="直線コネクタ 300"/>
        <xdr:cNvCxnSpPr/>
      </xdr:nvCxnSpPr>
      <xdr:spPr>
        <a:xfrm flipV="1">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145288</xdr:rowOff>
    </xdr:to>
    <xdr:cxnSp macro="">
      <xdr:nvCxnSpPr>
        <xdr:cNvPr id="304" name="直線コネクタ 303"/>
        <xdr:cNvCxnSpPr/>
      </xdr:nvCxnSpPr>
      <xdr:spPr>
        <a:xfrm flipV="1">
          <a:off x="14782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145288</xdr:rowOff>
    </xdr:to>
    <xdr:cxnSp macro="">
      <xdr:nvCxnSpPr>
        <xdr:cNvPr id="307" name="直線コネクタ 306"/>
        <xdr:cNvCxnSpPr/>
      </xdr:nvCxnSpPr>
      <xdr:spPr>
        <a:xfrm>
          <a:off x="13893800" y="6235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108712</xdr:rowOff>
    </xdr:to>
    <xdr:cxnSp macro="">
      <xdr:nvCxnSpPr>
        <xdr:cNvPr id="310" name="直線コネクタ 309"/>
        <xdr:cNvCxnSpPr/>
      </xdr:nvCxnSpPr>
      <xdr:spPr>
        <a:xfrm flipV="1">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0" name="円/楕円 319"/>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1"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2" name="円/楕円 32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3" name="テキスト ボックス 322"/>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4" name="円/楕円 32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5" name="テキスト ボックス 32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28" name="円/楕円 32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29" name="テキスト ボックス 328"/>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平成１４年度以降建設事業債を３億円に抑制していることなどにより、類似団体平均を下回っている。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19558</xdr:rowOff>
    </xdr:to>
    <xdr:cxnSp macro="">
      <xdr:nvCxnSpPr>
        <xdr:cNvPr id="359" name="直線コネクタ 358"/>
        <xdr:cNvCxnSpPr/>
      </xdr:nvCxnSpPr>
      <xdr:spPr>
        <a:xfrm>
          <a:off x="3987800" y="13212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56135</xdr:rowOff>
    </xdr:to>
    <xdr:cxnSp macro="">
      <xdr:nvCxnSpPr>
        <xdr:cNvPr id="362" name="直線コネクタ 361"/>
        <xdr:cNvCxnSpPr/>
      </xdr:nvCxnSpPr>
      <xdr:spPr>
        <a:xfrm flipV="1">
          <a:off x="3098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56135</xdr:rowOff>
    </xdr:to>
    <xdr:cxnSp macro="">
      <xdr:nvCxnSpPr>
        <xdr:cNvPr id="365" name="直線コネクタ 364"/>
        <xdr:cNvCxnSpPr/>
      </xdr:nvCxnSpPr>
      <xdr:spPr>
        <a:xfrm>
          <a:off x="2209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110998</xdr:rowOff>
    </xdr:to>
    <xdr:cxnSp macro="">
      <xdr:nvCxnSpPr>
        <xdr:cNvPr id="368" name="直線コネクタ 367"/>
        <xdr:cNvCxnSpPr/>
      </xdr:nvCxnSpPr>
      <xdr:spPr>
        <a:xfrm flipV="1">
          <a:off x="1320800" y="13225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78" name="円/楕円 377"/>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79"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0" name="円/楕円 379"/>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1" name="テキスト ボックス 380"/>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82" name="円/楕円 381"/>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83" name="テキスト ボックス 382"/>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4" name="円/楕円 383"/>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5" name="テキスト ボックス 384"/>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6" name="円/楕円 385"/>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7" name="テキスト ボックス 386"/>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普通建設事業費の推移は平成</a:t>
          </a:r>
          <a:r>
            <a:rPr lang="en-US" altLang="ja-JP" sz="1300" b="0" i="0" u="none" strike="noStrike" baseline="0" smtClean="0">
              <a:solidFill>
                <a:schemeClr val="dk1"/>
              </a:solidFill>
              <a:latin typeface="+mn-lt"/>
              <a:ea typeface="+mn-ea"/>
              <a:cs typeface="+mn-cs"/>
            </a:rPr>
            <a:t>15</a:t>
          </a:r>
          <a:r>
            <a:rPr lang="ja-JP" altLang="en-US" sz="1300" b="0" i="0" u="none" strike="noStrike" baseline="0" smtClean="0">
              <a:solidFill>
                <a:schemeClr val="dk1"/>
              </a:solidFill>
              <a:latin typeface="+mn-lt"/>
              <a:ea typeface="+mn-ea"/>
              <a:cs typeface="+mn-cs"/>
            </a:rPr>
            <a:t>年度をピークに減少しており、今</a:t>
          </a:r>
        </a:p>
        <a:p>
          <a:r>
            <a:rPr lang="ja-JP" altLang="en-US" sz="1300" b="0" i="0" u="none" strike="noStrike" baseline="0" smtClean="0">
              <a:solidFill>
                <a:schemeClr val="dk1"/>
              </a:solidFill>
              <a:latin typeface="+mn-lt"/>
              <a:ea typeface="+mn-ea"/>
              <a:cs typeface="+mn-cs"/>
            </a:rPr>
            <a:t>後も経費抑制に努めていく。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14333</xdr:rowOff>
    </xdr:from>
    <xdr:to>
      <xdr:col>24</xdr:col>
      <xdr:colOff>31750</xdr:colOff>
      <xdr:row>73</xdr:row>
      <xdr:rowOff>37193</xdr:rowOff>
    </xdr:to>
    <xdr:cxnSp macro="">
      <xdr:nvCxnSpPr>
        <xdr:cNvPr id="422" name="直線コネクタ 421"/>
        <xdr:cNvCxnSpPr/>
      </xdr:nvCxnSpPr>
      <xdr:spPr>
        <a:xfrm flipV="1">
          <a:off x="15671800" y="125301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37193</xdr:rowOff>
    </xdr:from>
    <xdr:to>
      <xdr:col>22</xdr:col>
      <xdr:colOff>565150</xdr:colOff>
      <xdr:row>74</xdr:row>
      <xdr:rowOff>127000</xdr:rowOff>
    </xdr:to>
    <xdr:cxnSp macro="">
      <xdr:nvCxnSpPr>
        <xdr:cNvPr id="425" name="直線コネクタ 424"/>
        <xdr:cNvCxnSpPr/>
      </xdr:nvCxnSpPr>
      <xdr:spPr>
        <a:xfrm flipV="1">
          <a:off x="14782800" y="12553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102507</xdr:rowOff>
    </xdr:from>
    <xdr:to>
      <xdr:col>21</xdr:col>
      <xdr:colOff>361950</xdr:colOff>
      <xdr:row>74</xdr:row>
      <xdr:rowOff>127000</xdr:rowOff>
    </xdr:to>
    <xdr:cxnSp macro="">
      <xdr:nvCxnSpPr>
        <xdr:cNvPr id="428" name="直線コネクタ 427"/>
        <xdr:cNvCxnSpPr/>
      </xdr:nvCxnSpPr>
      <xdr:spPr>
        <a:xfrm>
          <a:off x="13893800" y="12618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102507</xdr:rowOff>
    </xdr:from>
    <xdr:to>
      <xdr:col>20</xdr:col>
      <xdr:colOff>158750</xdr:colOff>
      <xdr:row>74</xdr:row>
      <xdr:rowOff>91077</xdr:rowOff>
    </xdr:to>
    <xdr:cxnSp macro="">
      <xdr:nvCxnSpPr>
        <xdr:cNvPr id="431" name="直線コネクタ 430"/>
        <xdr:cNvCxnSpPr/>
      </xdr:nvCxnSpPr>
      <xdr:spPr>
        <a:xfrm flipV="1">
          <a:off x="13004800" y="126183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134983</xdr:rowOff>
    </xdr:from>
    <xdr:to>
      <xdr:col>24</xdr:col>
      <xdr:colOff>82550</xdr:colOff>
      <xdr:row>73</xdr:row>
      <xdr:rowOff>65133</xdr:rowOff>
    </xdr:to>
    <xdr:sp macro="" textlink="">
      <xdr:nvSpPr>
        <xdr:cNvPr id="441" name="円/楕円 440"/>
        <xdr:cNvSpPr/>
      </xdr:nvSpPr>
      <xdr:spPr>
        <a:xfrm>
          <a:off x="16459200" y="124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43560</xdr:rowOff>
    </xdr:from>
    <xdr:ext cx="762000" cy="259045"/>
    <xdr:sp macro="" textlink="">
      <xdr:nvSpPr>
        <xdr:cNvPr id="442" name="公債費以外該当値テキスト"/>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157843</xdr:rowOff>
    </xdr:from>
    <xdr:to>
      <xdr:col>22</xdr:col>
      <xdr:colOff>615950</xdr:colOff>
      <xdr:row>73</xdr:row>
      <xdr:rowOff>87993</xdr:rowOff>
    </xdr:to>
    <xdr:sp macro="" textlink="">
      <xdr:nvSpPr>
        <xdr:cNvPr id="443" name="円/楕円 442"/>
        <xdr:cNvSpPr/>
      </xdr:nvSpPr>
      <xdr:spPr>
        <a:xfrm>
          <a:off x="15621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98170</xdr:rowOff>
    </xdr:from>
    <xdr:ext cx="736600" cy="259045"/>
    <xdr:sp macro="" textlink="">
      <xdr:nvSpPr>
        <xdr:cNvPr id="444" name="テキスト ボックス 443"/>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45" name="円/楕円 44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46" name="テキスト ボックス 44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51707</xdr:rowOff>
    </xdr:from>
    <xdr:to>
      <xdr:col>20</xdr:col>
      <xdr:colOff>209550</xdr:colOff>
      <xdr:row>73</xdr:row>
      <xdr:rowOff>153307</xdr:rowOff>
    </xdr:to>
    <xdr:sp macro="" textlink="">
      <xdr:nvSpPr>
        <xdr:cNvPr id="447" name="円/楕円 446"/>
        <xdr:cNvSpPr/>
      </xdr:nvSpPr>
      <xdr:spPr>
        <a:xfrm>
          <a:off x="13843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163484</xdr:rowOff>
    </xdr:from>
    <xdr:ext cx="762000" cy="259045"/>
    <xdr:sp macro="" textlink="">
      <xdr:nvSpPr>
        <xdr:cNvPr id="448" name="テキスト ボックス 447"/>
        <xdr:cNvSpPr txBox="1"/>
      </xdr:nvSpPr>
      <xdr:spPr>
        <a:xfrm>
          <a:off x="13512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49" name="円/楕円 448"/>
        <xdr:cNvSpPr/>
      </xdr:nvSpPr>
      <xdr:spPr>
        <a:xfrm>
          <a:off x="12954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50" name="テキスト ボックス 449"/>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165687</xdr:rowOff>
    </xdr:from>
    <xdr:to>
      <xdr:col>4</xdr:col>
      <xdr:colOff>1117600</xdr:colOff>
      <xdr:row>16</xdr:row>
      <xdr:rowOff>29070</xdr:rowOff>
    </xdr:to>
    <xdr:cxnSp macro="">
      <xdr:nvCxnSpPr>
        <xdr:cNvPr id="46" name="直線コネクタ 45"/>
        <xdr:cNvCxnSpPr/>
      </xdr:nvCxnSpPr>
      <xdr:spPr bwMode="auto">
        <a:xfrm>
          <a:off x="5003800" y="2785062"/>
          <a:ext cx="647700" cy="3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152108</xdr:rowOff>
    </xdr:from>
    <xdr:to>
      <xdr:col>4</xdr:col>
      <xdr:colOff>469900</xdr:colOff>
      <xdr:row>15</xdr:row>
      <xdr:rowOff>165687</xdr:rowOff>
    </xdr:to>
    <xdr:cxnSp macro="">
      <xdr:nvCxnSpPr>
        <xdr:cNvPr id="49" name="直線コネクタ 48"/>
        <xdr:cNvCxnSpPr/>
      </xdr:nvCxnSpPr>
      <xdr:spPr bwMode="auto">
        <a:xfrm>
          <a:off x="4305300" y="2771483"/>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152108</xdr:rowOff>
    </xdr:from>
    <xdr:to>
      <xdr:col>3</xdr:col>
      <xdr:colOff>904875</xdr:colOff>
      <xdr:row>15</xdr:row>
      <xdr:rowOff>157817</xdr:rowOff>
    </xdr:to>
    <xdr:cxnSp macro="">
      <xdr:nvCxnSpPr>
        <xdr:cNvPr id="52" name="直線コネクタ 51"/>
        <xdr:cNvCxnSpPr/>
      </xdr:nvCxnSpPr>
      <xdr:spPr bwMode="auto">
        <a:xfrm flipV="1">
          <a:off x="3606800" y="2771483"/>
          <a:ext cx="698500" cy="5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151919</xdr:rowOff>
    </xdr:from>
    <xdr:to>
      <xdr:col>3</xdr:col>
      <xdr:colOff>206375</xdr:colOff>
      <xdr:row>15</xdr:row>
      <xdr:rowOff>157817</xdr:rowOff>
    </xdr:to>
    <xdr:cxnSp macro="">
      <xdr:nvCxnSpPr>
        <xdr:cNvPr id="55" name="直線コネクタ 54"/>
        <xdr:cNvCxnSpPr/>
      </xdr:nvCxnSpPr>
      <xdr:spPr bwMode="auto">
        <a:xfrm>
          <a:off x="2908300" y="2771294"/>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149720</xdr:rowOff>
    </xdr:from>
    <xdr:to>
      <xdr:col>5</xdr:col>
      <xdr:colOff>34925</xdr:colOff>
      <xdr:row>16</xdr:row>
      <xdr:rowOff>79870</xdr:rowOff>
    </xdr:to>
    <xdr:sp macro="" textlink="">
      <xdr:nvSpPr>
        <xdr:cNvPr id="65" name="円/楕円 64"/>
        <xdr:cNvSpPr/>
      </xdr:nvSpPr>
      <xdr:spPr bwMode="auto">
        <a:xfrm>
          <a:off x="5600700" y="276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166247</xdr:rowOff>
    </xdr:from>
    <xdr:ext cx="762000" cy="259045"/>
    <xdr:sp macro="" textlink="">
      <xdr:nvSpPr>
        <xdr:cNvPr id="66" name="人口1人当たり決算額の推移該当値テキスト130"/>
        <xdr:cNvSpPr txBox="1"/>
      </xdr:nvSpPr>
      <xdr:spPr>
        <a:xfrm>
          <a:off x="5740400" y="261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114887</xdr:rowOff>
    </xdr:from>
    <xdr:to>
      <xdr:col>4</xdr:col>
      <xdr:colOff>520700</xdr:colOff>
      <xdr:row>16</xdr:row>
      <xdr:rowOff>45037</xdr:rowOff>
    </xdr:to>
    <xdr:sp macro="" textlink="">
      <xdr:nvSpPr>
        <xdr:cNvPr id="67" name="円/楕円 66"/>
        <xdr:cNvSpPr/>
      </xdr:nvSpPr>
      <xdr:spPr bwMode="auto">
        <a:xfrm>
          <a:off x="4953000" y="273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55214</xdr:rowOff>
    </xdr:from>
    <xdr:ext cx="736600" cy="259045"/>
    <xdr:sp macro="" textlink="">
      <xdr:nvSpPr>
        <xdr:cNvPr id="68" name="テキスト ボックス 67"/>
        <xdr:cNvSpPr txBox="1"/>
      </xdr:nvSpPr>
      <xdr:spPr>
        <a:xfrm>
          <a:off x="4622800" y="250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101308</xdr:rowOff>
    </xdr:from>
    <xdr:to>
      <xdr:col>3</xdr:col>
      <xdr:colOff>955675</xdr:colOff>
      <xdr:row>16</xdr:row>
      <xdr:rowOff>31458</xdr:rowOff>
    </xdr:to>
    <xdr:sp macro="" textlink="">
      <xdr:nvSpPr>
        <xdr:cNvPr id="69" name="円/楕円 68"/>
        <xdr:cNvSpPr/>
      </xdr:nvSpPr>
      <xdr:spPr bwMode="auto">
        <a:xfrm>
          <a:off x="4254500" y="272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41635</xdr:rowOff>
    </xdr:from>
    <xdr:ext cx="762000" cy="259045"/>
    <xdr:sp macro="" textlink="">
      <xdr:nvSpPr>
        <xdr:cNvPr id="70" name="テキスト ボックス 69"/>
        <xdr:cNvSpPr txBox="1"/>
      </xdr:nvSpPr>
      <xdr:spPr>
        <a:xfrm>
          <a:off x="3924300" y="248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107017</xdr:rowOff>
    </xdr:from>
    <xdr:to>
      <xdr:col>3</xdr:col>
      <xdr:colOff>257175</xdr:colOff>
      <xdr:row>16</xdr:row>
      <xdr:rowOff>37167</xdr:rowOff>
    </xdr:to>
    <xdr:sp macro="" textlink="">
      <xdr:nvSpPr>
        <xdr:cNvPr id="71" name="円/楕円 70"/>
        <xdr:cNvSpPr/>
      </xdr:nvSpPr>
      <xdr:spPr bwMode="auto">
        <a:xfrm>
          <a:off x="3556000" y="272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47344</xdr:rowOff>
    </xdr:from>
    <xdr:ext cx="762000" cy="259045"/>
    <xdr:sp macro="" textlink="">
      <xdr:nvSpPr>
        <xdr:cNvPr id="72" name="テキスト ボックス 71"/>
        <xdr:cNvSpPr txBox="1"/>
      </xdr:nvSpPr>
      <xdr:spPr>
        <a:xfrm>
          <a:off x="3225800" y="24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101119</xdr:rowOff>
    </xdr:from>
    <xdr:to>
      <xdr:col>2</xdr:col>
      <xdr:colOff>692150</xdr:colOff>
      <xdr:row>16</xdr:row>
      <xdr:rowOff>31269</xdr:rowOff>
    </xdr:to>
    <xdr:sp macro="" textlink="">
      <xdr:nvSpPr>
        <xdr:cNvPr id="73" name="円/楕円 72"/>
        <xdr:cNvSpPr/>
      </xdr:nvSpPr>
      <xdr:spPr bwMode="auto">
        <a:xfrm>
          <a:off x="2857500" y="272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41446</xdr:rowOff>
    </xdr:from>
    <xdr:ext cx="762000" cy="259045"/>
    <xdr:sp macro="" textlink="">
      <xdr:nvSpPr>
        <xdr:cNvPr id="74" name="テキスト ボックス 73"/>
        <xdr:cNvSpPr txBox="1"/>
      </xdr:nvSpPr>
      <xdr:spPr>
        <a:xfrm>
          <a:off x="2527300" y="248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51473</xdr:rowOff>
    </xdr:from>
    <xdr:to>
      <xdr:col>4</xdr:col>
      <xdr:colOff>1117600</xdr:colOff>
      <xdr:row>34</xdr:row>
      <xdr:rowOff>111011</xdr:rowOff>
    </xdr:to>
    <xdr:cxnSp macro="">
      <xdr:nvCxnSpPr>
        <xdr:cNvPr id="107" name="直線コネクタ 106"/>
        <xdr:cNvCxnSpPr/>
      </xdr:nvCxnSpPr>
      <xdr:spPr bwMode="auto">
        <a:xfrm>
          <a:off x="5003800" y="6318923"/>
          <a:ext cx="647700" cy="5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43828</xdr:rowOff>
    </xdr:from>
    <xdr:to>
      <xdr:col>4</xdr:col>
      <xdr:colOff>469900</xdr:colOff>
      <xdr:row>34</xdr:row>
      <xdr:rowOff>51473</xdr:rowOff>
    </xdr:to>
    <xdr:cxnSp macro="">
      <xdr:nvCxnSpPr>
        <xdr:cNvPr id="110" name="直線コネクタ 109"/>
        <xdr:cNvCxnSpPr/>
      </xdr:nvCxnSpPr>
      <xdr:spPr bwMode="auto">
        <a:xfrm>
          <a:off x="4305300" y="6311278"/>
          <a:ext cx="698500" cy="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43828</xdr:rowOff>
    </xdr:from>
    <xdr:to>
      <xdr:col>3</xdr:col>
      <xdr:colOff>904875</xdr:colOff>
      <xdr:row>34</xdr:row>
      <xdr:rowOff>165913</xdr:rowOff>
    </xdr:to>
    <xdr:cxnSp macro="">
      <xdr:nvCxnSpPr>
        <xdr:cNvPr id="113" name="直線コネクタ 112"/>
        <xdr:cNvCxnSpPr/>
      </xdr:nvCxnSpPr>
      <xdr:spPr bwMode="auto">
        <a:xfrm flipV="1">
          <a:off x="3606800" y="6311278"/>
          <a:ext cx="698500" cy="12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6807</xdr:rowOff>
    </xdr:from>
    <xdr:to>
      <xdr:col>3</xdr:col>
      <xdr:colOff>206375</xdr:colOff>
      <xdr:row>34</xdr:row>
      <xdr:rowOff>165913</xdr:rowOff>
    </xdr:to>
    <xdr:cxnSp macro="">
      <xdr:nvCxnSpPr>
        <xdr:cNvPr id="116" name="直線コネクタ 115"/>
        <xdr:cNvCxnSpPr/>
      </xdr:nvCxnSpPr>
      <xdr:spPr bwMode="auto">
        <a:xfrm>
          <a:off x="2908300" y="6274257"/>
          <a:ext cx="698500" cy="15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60211</xdr:rowOff>
    </xdr:from>
    <xdr:to>
      <xdr:col>5</xdr:col>
      <xdr:colOff>34925</xdr:colOff>
      <xdr:row>34</xdr:row>
      <xdr:rowOff>161811</xdr:rowOff>
    </xdr:to>
    <xdr:sp macro="" textlink="">
      <xdr:nvSpPr>
        <xdr:cNvPr id="126" name="円/楕円 125"/>
        <xdr:cNvSpPr/>
      </xdr:nvSpPr>
      <xdr:spPr bwMode="auto">
        <a:xfrm>
          <a:off x="5600700" y="632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248188</xdr:rowOff>
    </xdr:from>
    <xdr:ext cx="762000" cy="259045"/>
    <xdr:sp macro="" textlink="">
      <xdr:nvSpPr>
        <xdr:cNvPr id="127" name="人口1人当たり決算額の推移該当値テキスト445"/>
        <xdr:cNvSpPr txBox="1"/>
      </xdr:nvSpPr>
      <xdr:spPr>
        <a:xfrm>
          <a:off x="5740400" y="61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673</xdr:rowOff>
    </xdr:from>
    <xdr:to>
      <xdr:col>4</xdr:col>
      <xdr:colOff>520700</xdr:colOff>
      <xdr:row>34</xdr:row>
      <xdr:rowOff>102273</xdr:rowOff>
    </xdr:to>
    <xdr:sp macro="" textlink="">
      <xdr:nvSpPr>
        <xdr:cNvPr id="128" name="円/楕円 127"/>
        <xdr:cNvSpPr/>
      </xdr:nvSpPr>
      <xdr:spPr bwMode="auto">
        <a:xfrm>
          <a:off x="4953000" y="62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112450</xdr:rowOff>
    </xdr:from>
    <xdr:ext cx="736600" cy="259045"/>
    <xdr:sp macro="" textlink="">
      <xdr:nvSpPr>
        <xdr:cNvPr id="129" name="テキスト ボックス 128"/>
        <xdr:cNvSpPr txBox="1"/>
      </xdr:nvSpPr>
      <xdr:spPr>
        <a:xfrm>
          <a:off x="4622800" y="603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67,447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335928</xdr:rowOff>
    </xdr:from>
    <xdr:to>
      <xdr:col>3</xdr:col>
      <xdr:colOff>955675</xdr:colOff>
      <xdr:row>34</xdr:row>
      <xdr:rowOff>94628</xdr:rowOff>
    </xdr:to>
    <xdr:sp macro="" textlink="">
      <xdr:nvSpPr>
        <xdr:cNvPr id="130" name="円/楕円 129"/>
        <xdr:cNvSpPr/>
      </xdr:nvSpPr>
      <xdr:spPr bwMode="auto">
        <a:xfrm>
          <a:off x="4254500" y="626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104805</xdr:rowOff>
    </xdr:from>
    <xdr:ext cx="762000" cy="259045"/>
    <xdr:sp macro="" textlink="">
      <xdr:nvSpPr>
        <xdr:cNvPr id="131" name="テキスト ボックス 130"/>
        <xdr:cNvSpPr txBox="1"/>
      </xdr:nvSpPr>
      <xdr:spPr>
        <a:xfrm>
          <a:off x="3924300" y="60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115113</xdr:rowOff>
    </xdr:from>
    <xdr:to>
      <xdr:col>3</xdr:col>
      <xdr:colOff>257175</xdr:colOff>
      <xdr:row>34</xdr:row>
      <xdr:rowOff>216713</xdr:rowOff>
    </xdr:to>
    <xdr:sp macro="" textlink="">
      <xdr:nvSpPr>
        <xdr:cNvPr id="132" name="円/楕円 131"/>
        <xdr:cNvSpPr/>
      </xdr:nvSpPr>
      <xdr:spPr bwMode="auto">
        <a:xfrm>
          <a:off x="3556000" y="638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226890</xdr:rowOff>
    </xdr:from>
    <xdr:ext cx="762000" cy="259045"/>
    <xdr:sp macro="" textlink="">
      <xdr:nvSpPr>
        <xdr:cNvPr id="133" name="テキスト ボックス 132"/>
        <xdr:cNvSpPr txBox="1"/>
      </xdr:nvSpPr>
      <xdr:spPr>
        <a:xfrm>
          <a:off x="3225800" y="615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298907</xdr:rowOff>
    </xdr:from>
    <xdr:to>
      <xdr:col>2</xdr:col>
      <xdr:colOff>692150</xdr:colOff>
      <xdr:row>34</xdr:row>
      <xdr:rowOff>57607</xdr:rowOff>
    </xdr:to>
    <xdr:sp macro="" textlink="">
      <xdr:nvSpPr>
        <xdr:cNvPr id="134" name="円/楕円 133"/>
        <xdr:cNvSpPr/>
      </xdr:nvSpPr>
      <xdr:spPr bwMode="auto">
        <a:xfrm>
          <a:off x="2857500" y="622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67784</xdr:rowOff>
    </xdr:from>
    <xdr:ext cx="762000" cy="259045"/>
    <xdr:sp macro="" textlink="">
      <xdr:nvSpPr>
        <xdr:cNvPr id="135" name="テキスト ボックス 134"/>
        <xdr:cNvSpPr txBox="1"/>
      </xdr:nvSpPr>
      <xdr:spPr>
        <a:xfrm>
          <a:off x="2527300" y="59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年度ｋら取崩を行っていない。緊急的な財政需要などに備え積立てし、現水準を維持している。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今後も適正な財政運営に努めるものである。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全会計黒字であり、連結実質赤字比率は算定されていないが、簡易水道会計以外は一般会計から繰り入れを行っている。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病院事業や下水道事業の採算性の確保等経営改善が求められるところである。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年度以降建設事業に充てる町債を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億円に抑制してきたこと、過疎地域の指定により過疎対策事業債の発行が可能となったことから、実質公債比率は減少傾向にある。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今後、施設の新設や耐震改修など大型事業も予定されていることから、引き続き町債の抑制・事業の平準化を図っていくものである。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債務負担行為の終了や公営企業債の残高の減少。充当可能財源である財政調整基金への積立等により年々将来負担比率は減少している。平成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年度決算では充当可能財源等が将来負担額を上回っている。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施設新設及び耐震改修など、後年に大型事業が予想されることから、平時における町債発行抑制など将来の負担軽減に努めるものである。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6419069</v>
      </c>
      <c r="BO4" s="349"/>
      <c r="BP4" s="349"/>
      <c r="BQ4" s="349"/>
      <c r="BR4" s="349"/>
      <c r="BS4" s="349"/>
      <c r="BT4" s="349"/>
      <c r="BU4" s="350"/>
      <c r="BV4" s="348">
        <v>6368754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6196867</v>
      </c>
      <c r="BO5" s="386"/>
      <c r="BP5" s="386"/>
      <c r="BQ5" s="386"/>
      <c r="BR5" s="386"/>
      <c r="BS5" s="386"/>
      <c r="BT5" s="386"/>
      <c r="BU5" s="387"/>
      <c r="BV5" s="385">
        <v>6252911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66.2</v>
      </c>
      <c r="CU5" s="383"/>
      <c r="CV5" s="383"/>
      <c r="CW5" s="383"/>
      <c r="CX5" s="383"/>
      <c r="CY5" s="383"/>
      <c r="CZ5" s="383"/>
      <c r="DA5" s="384"/>
      <c r="DB5" s="382">
        <v>66.7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222202</v>
      </c>
      <c r="BO6" s="386"/>
      <c r="BP6" s="386"/>
      <c r="BQ6" s="386"/>
      <c r="BR6" s="386"/>
      <c r="BS6" s="386"/>
      <c r="BT6" s="386"/>
      <c r="BU6" s="387"/>
      <c r="BV6" s="385">
        <v>115843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70</v>
      </c>
      <c r="CU6" s="423"/>
      <c r="CV6" s="423"/>
      <c r="CW6" s="423"/>
      <c r="CX6" s="423"/>
      <c r="CY6" s="423"/>
      <c r="CZ6" s="423"/>
      <c r="DA6" s="424"/>
      <c r="DB6" s="422">
        <v>70.599999999999994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10760</v>
      </c>
      <c r="BO7" s="386"/>
      <c r="BP7" s="386"/>
      <c r="BQ7" s="386"/>
      <c r="BR7" s="386"/>
      <c r="BS7" s="386"/>
      <c r="BT7" s="386"/>
      <c r="BU7" s="387"/>
      <c r="BV7" s="385">
        <v>33323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4155499</v>
      </c>
      <c r="CU7" s="386"/>
      <c r="CV7" s="386"/>
      <c r="CW7" s="386"/>
      <c r="CX7" s="386"/>
      <c r="CY7" s="386"/>
      <c r="CZ7" s="386"/>
      <c r="DA7" s="387"/>
      <c r="DB7" s="385">
        <v>4141599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211442</v>
      </c>
      <c r="BO8" s="386"/>
      <c r="BP8" s="386"/>
      <c r="BQ8" s="386"/>
      <c r="BR8" s="386"/>
      <c r="BS8" s="386"/>
      <c r="BT8" s="386"/>
      <c r="BU8" s="387"/>
      <c r="BV8" s="385">
        <v>82520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5646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128922</v>
      </c>
      <c r="BO9" s="386"/>
      <c r="BP9" s="386"/>
      <c r="BQ9" s="386"/>
      <c r="BR9" s="386"/>
      <c r="BS9" s="386"/>
      <c r="BT9" s="386"/>
      <c r="BU9" s="387"/>
      <c r="BV9" s="385">
        <v>-160569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6063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400</v>
      </c>
      <c r="BO10" s="386"/>
      <c r="BP10" s="386"/>
      <c r="BQ10" s="386"/>
      <c r="BR10" s="386"/>
      <c r="BS10" s="386"/>
      <c r="BT10" s="386"/>
      <c r="BU10" s="387"/>
      <c r="BV10" s="385">
        <v>100500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5558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5532</v>
      </c>
      <c r="S13" s="467"/>
      <c r="T13" s="467"/>
      <c r="U13" s="467"/>
      <c r="V13" s="468"/>
      <c r="W13" s="401" t="s">
        <v>124</v>
      </c>
      <c r="X13" s="402"/>
      <c r="Y13" s="402"/>
      <c r="Z13" s="402"/>
      <c r="AA13" s="402"/>
      <c r="AB13" s="392"/>
      <c r="AC13" s="436">
        <v>1005</v>
      </c>
      <c r="AD13" s="437"/>
      <c r="AE13" s="437"/>
      <c r="AF13" s="437"/>
      <c r="AG13" s="476"/>
      <c r="AH13" s="436">
        <v>1027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129322</v>
      </c>
      <c r="BO13" s="386"/>
      <c r="BP13" s="386"/>
      <c r="BQ13" s="386"/>
      <c r="BR13" s="386"/>
      <c r="BS13" s="386"/>
      <c r="BT13" s="386"/>
      <c r="BU13" s="387"/>
      <c r="BV13" s="385">
        <v>-60069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5610</v>
      </c>
      <c r="S14" s="467"/>
      <c r="T14" s="467"/>
      <c r="U14" s="467"/>
      <c r="V14" s="468"/>
      <c r="W14" s="375"/>
      <c r="X14" s="376"/>
      <c r="Y14" s="376"/>
      <c r="Z14" s="376"/>
      <c r="AA14" s="376"/>
      <c r="AB14" s="365"/>
      <c r="AC14" s="469">
        <v>32.700000000000003</v>
      </c>
      <c r="AD14" s="470"/>
      <c r="AE14" s="470"/>
      <c r="AF14" s="470"/>
      <c r="AG14" s="471"/>
      <c r="AH14" s="469">
        <v>31.6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5587</v>
      </c>
      <c r="S15" s="467"/>
      <c r="T15" s="467"/>
      <c r="U15" s="467"/>
      <c r="V15" s="468"/>
      <c r="W15" s="401" t="s">
        <v>131</v>
      </c>
      <c r="X15" s="402"/>
      <c r="Y15" s="402"/>
      <c r="Z15" s="402"/>
      <c r="AA15" s="402"/>
      <c r="AB15" s="392"/>
      <c r="AC15" s="436">
        <v>518</v>
      </c>
      <c r="AD15" s="437"/>
      <c r="AE15" s="437"/>
      <c r="AF15" s="437"/>
      <c r="AG15" s="476"/>
      <c r="AH15" s="436">
        <v>616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661586</v>
      </c>
      <c r="BO15" s="349"/>
      <c r="BP15" s="349"/>
      <c r="BQ15" s="349"/>
      <c r="BR15" s="349"/>
      <c r="BS15" s="349"/>
      <c r="BT15" s="349"/>
      <c r="BU15" s="350"/>
      <c r="BV15" s="348">
        <v>654834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16.8</v>
      </c>
      <c r="AD16" s="470"/>
      <c r="AE16" s="470"/>
      <c r="AF16" s="470"/>
      <c r="AG16" s="471"/>
      <c r="AH16" s="469">
        <v>19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3756662</v>
      </c>
      <c r="BO16" s="386"/>
      <c r="BP16" s="386"/>
      <c r="BQ16" s="386"/>
      <c r="BR16" s="386"/>
      <c r="BS16" s="386"/>
      <c r="BT16" s="386"/>
      <c r="BU16" s="387"/>
      <c r="BV16" s="385">
        <v>3754551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1552</v>
      </c>
      <c r="AD17" s="437"/>
      <c r="AE17" s="437"/>
      <c r="AF17" s="437"/>
      <c r="AG17" s="476"/>
      <c r="AH17" s="436">
        <v>1598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829726</v>
      </c>
      <c r="BO17" s="386"/>
      <c r="BP17" s="386"/>
      <c r="BQ17" s="386"/>
      <c r="BR17" s="386"/>
      <c r="BS17" s="386"/>
      <c r="BT17" s="386"/>
      <c r="BU17" s="387"/>
      <c r="BV17" s="385">
        <v>815140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624.54</v>
      </c>
      <c r="M18" s="498"/>
      <c r="N18" s="498"/>
      <c r="O18" s="498"/>
      <c r="P18" s="498"/>
      <c r="Q18" s="498"/>
      <c r="R18" s="499"/>
      <c r="S18" s="499"/>
      <c r="T18" s="499"/>
      <c r="U18" s="499"/>
      <c r="V18" s="500"/>
      <c r="W18" s="403"/>
      <c r="X18" s="404"/>
      <c r="Y18" s="404"/>
      <c r="Z18" s="404"/>
      <c r="AA18" s="404"/>
      <c r="AB18" s="395"/>
      <c r="AC18" s="501">
        <v>50.5</v>
      </c>
      <c r="AD18" s="502"/>
      <c r="AE18" s="502"/>
      <c r="AF18" s="502"/>
      <c r="AG18" s="503"/>
      <c r="AH18" s="501">
        <v>49.2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2783867</v>
      </c>
      <c r="BO18" s="386"/>
      <c r="BP18" s="386"/>
      <c r="BQ18" s="386"/>
      <c r="BR18" s="386"/>
      <c r="BS18" s="386"/>
      <c r="BT18" s="386"/>
      <c r="BU18" s="387"/>
      <c r="BV18" s="385">
        <v>2787630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4658256</v>
      </c>
      <c r="BO19" s="386"/>
      <c r="BP19" s="386"/>
      <c r="BQ19" s="386"/>
      <c r="BR19" s="386"/>
      <c r="BS19" s="386"/>
      <c r="BT19" s="386"/>
      <c r="BU19" s="387"/>
      <c r="BV19" s="385">
        <v>4769757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2235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6365599</v>
      </c>
      <c r="BO23" s="386"/>
      <c r="BP23" s="386"/>
      <c r="BQ23" s="386"/>
      <c r="BR23" s="386"/>
      <c r="BS23" s="386"/>
      <c r="BT23" s="386"/>
      <c r="BU23" s="387"/>
      <c r="BV23" s="385">
        <v>6146748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7450</v>
      </c>
      <c r="R24" s="437"/>
      <c r="S24" s="437"/>
      <c r="T24" s="437"/>
      <c r="U24" s="437"/>
      <c r="V24" s="476"/>
      <c r="W24" s="531"/>
      <c r="X24" s="519"/>
      <c r="Y24" s="520"/>
      <c r="Z24" s="435" t="s">
        <v>155</v>
      </c>
      <c r="AA24" s="415"/>
      <c r="AB24" s="415"/>
      <c r="AC24" s="415"/>
      <c r="AD24" s="415"/>
      <c r="AE24" s="415"/>
      <c r="AF24" s="415"/>
      <c r="AG24" s="416"/>
      <c r="AH24" s="436">
        <v>106</v>
      </c>
      <c r="AI24" s="437"/>
      <c r="AJ24" s="437"/>
      <c r="AK24" s="437"/>
      <c r="AL24" s="476"/>
      <c r="AM24" s="436">
        <v>312488</v>
      </c>
      <c r="AN24" s="437"/>
      <c r="AO24" s="437"/>
      <c r="AP24" s="437"/>
      <c r="AQ24" s="437"/>
      <c r="AR24" s="476"/>
      <c r="AS24" s="436">
        <v>2948</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6173401</v>
      </c>
      <c r="BO24" s="386"/>
      <c r="BP24" s="386"/>
      <c r="BQ24" s="386"/>
      <c r="BR24" s="386"/>
      <c r="BS24" s="386"/>
      <c r="BT24" s="386"/>
      <c r="BU24" s="387"/>
      <c r="BV24" s="385">
        <v>5961899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6100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239459</v>
      </c>
      <c r="BO25" s="349"/>
      <c r="BP25" s="349"/>
      <c r="BQ25" s="349"/>
      <c r="BR25" s="349"/>
      <c r="BS25" s="349"/>
      <c r="BT25" s="349"/>
      <c r="BU25" s="350"/>
      <c r="BV25" s="348">
        <v>343417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5620</v>
      </c>
      <c r="R26" s="437"/>
      <c r="S26" s="437"/>
      <c r="T26" s="437"/>
      <c r="U26" s="437"/>
      <c r="V26" s="476"/>
      <c r="W26" s="531"/>
      <c r="X26" s="519"/>
      <c r="Y26" s="520"/>
      <c r="Z26" s="435" t="s">
        <v>161</v>
      </c>
      <c r="AA26" s="553"/>
      <c r="AB26" s="553"/>
      <c r="AC26" s="553"/>
      <c r="AD26" s="553"/>
      <c r="AE26" s="553"/>
      <c r="AF26" s="553"/>
      <c r="AG26" s="554"/>
      <c r="AH26" s="436">
        <v>2</v>
      </c>
      <c r="AI26" s="437"/>
      <c r="AJ26" s="437"/>
      <c r="AK26" s="437"/>
      <c r="AL26" s="476"/>
      <c r="AM26" s="436">
        <v>6138</v>
      </c>
      <c r="AN26" s="437"/>
      <c r="AO26" s="437"/>
      <c r="AP26" s="437"/>
      <c r="AQ26" s="437"/>
      <c r="AR26" s="476"/>
      <c r="AS26" s="436">
        <v>3069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2958</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12635</v>
      </c>
      <c r="AN27" s="437"/>
      <c r="AO27" s="437"/>
      <c r="AP27" s="437"/>
      <c r="AQ27" s="437"/>
      <c r="AR27" s="476"/>
      <c r="AS27" s="436">
        <v>2527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84016</v>
      </c>
      <c r="BO27" s="551"/>
      <c r="BP27" s="551"/>
      <c r="BQ27" s="551"/>
      <c r="BR27" s="551"/>
      <c r="BS27" s="551"/>
      <c r="BT27" s="551"/>
      <c r="BU27" s="552"/>
      <c r="BV27" s="550">
        <v>91296</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2374</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810537</v>
      </c>
      <c r="BO28" s="349"/>
      <c r="BP28" s="349"/>
      <c r="BQ28" s="349"/>
      <c r="BR28" s="349"/>
      <c r="BS28" s="349"/>
      <c r="BT28" s="349"/>
      <c r="BU28" s="350"/>
      <c r="BV28" s="348">
        <v>810137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9</v>
      </c>
      <c r="M29" s="437"/>
      <c r="N29" s="437"/>
      <c r="O29" s="437"/>
      <c r="P29" s="476"/>
      <c r="Q29" s="436">
        <v>1870</v>
      </c>
      <c r="R29" s="437"/>
      <c r="S29" s="437"/>
      <c r="T29" s="437"/>
      <c r="U29" s="437"/>
      <c r="V29" s="476"/>
      <c r="W29" s="531"/>
      <c r="X29" s="519"/>
      <c r="Y29" s="520"/>
      <c r="Z29" s="435" t="s">
        <v>171</v>
      </c>
      <c r="AA29" s="415"/>
      <c r="AB29" s="415"/>
      <c r="AC29" s="415"/>
      <c r="AD29" s="415"/>
      <c r="AE29" s="415"/>
      <c r="AF29" s="415"/>
      <c r="AG29" s="416"/>
      <c r="AH29" s="436">
        <v>111</v>
      </c>
      <c r="AI29" s="437"/>
      <c r="AJ29" s="437"/>
      <c r="AK29" s="437"/>
      <c r="AL29" s="476"/>
      <c r="AM29" s="436">
        <v>325123</v>
      </c>
      <c r="AN29" s="437"/>
      <c r="AO29" s="437"/>
      <c r="AP29" s="437"/>
      <c r="AQ29" s="437"/>
      <c r="AR29" s="476"/>
      <c r="AS29" s="436">
        <v>2929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439308</v>
      </c>
      <c r="BO29" s="386"/>
      <c r="BP29" s="386"/>
      <c r="BQ29" s="386"/>
      <c r="BR29" s="386"/>
      <c r="BS29" s="386"/>
      <c r="BT29" s="386"/>
      <c r="BU29" s="387"/>
      <c r="BV29" s="385">
        <v>413352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93.9</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3859341</v>
      </c>
      <c r="BO30" s="551"/>
      <c r="BP30" s="551"/>
      <c r="BQ30" s="551"/>
      <c r="BR30" s="551"/>
      <c r="BS30" s="551"/>
      <c r="BT30" s="551"/>
      <c r="BU30" s="552"/>
      <c r="BV30" s="550">
        <v>3406224</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国民健康保険特別会計（病院事業）</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簡易水道特別会計</v>
      </c>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下水道特別会計</v>
      </c>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金山地域休養施設等特別会計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サーモンパーク特別会計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666174</v>
      </c>
      <c r="S5" s="581"/>
      <c r="T5" s="581"/>
      <c r="U5" s="581"/>
      <c r="V5" s="581"/>
      <c r="W5" s="581"/>
      <c r="X5" s="581"/>
      <c r="Y5" s="582"/>
      <c r="Z5" s="583">
        <v>10.4</v>
      </c>
      <c r="AA5" s="583"/>
      <c r="AB5" s="583"/>
      <c r="AC5" s="583"/>
      <c r="AD5" s="584">
        <v>666174</v>
      </c>
      <c r="AE5" s="584"/>
      <c r="AF5" s="584"/>
      <c r="AG5" s="584"/>
      <c r="AH5" s="584"/>
      <c r="AI5" s="584"/>
      <c r="AJ5" s="584"/>
      <c r="AK5" s="584"/>
      <c r="AL5" s="585">
        <v>16.8</v>
      </c>
      <c r="AM5" s="586"/>
      <c r="AN5" s="586"/>
      <c r="AO5" s="587"/>
      <c r="AP5" s="577" t="s">
        <v>209</v>
      </c>
      <c r="AQ5" s="578"/>
      <c r="AR5" s="578"/>
      <c r="AS5" s="578"/>
      <c r="AT5" s="578"/>
      <c r="AU5" s="578"/>
      <c r="AV5" s="578"/>
      <c r="AW5" s="578"/>
      <c r="AX5" s="578"/>
      <c r="AY5" s="578"/>
      <c r="AZ5" s="578"/>
      <c r="BA5" s="578"/>
      <c r="BB5" s="578"/>
      <c r="BC5" s="578"/>
      <c r="BD5" s="578"/>
      <c r="BE5" s="578"/>
      <c r="BF5" s="579"/>
      <c r="BG5" s="591">
        <v>666174</v>
      </c>
      <c r="BH5" s="592"/>
      <c r="BI5" s="592"/>
      <c r="BJ5" s="592"/>
      <c r="BK5" s="592"/>
      <c r="BL5" s="592"/>
      <c r="BM5" s="592"/>
      <c r="BN5" s="593"/>
      <c r="BO5" s="594">
        <v>100</v>
      </c>
      <c r="BP5" s="594"/>
      <c r="BQ5" s="594"/>
      <c r="BR5" s="594"/>
      <c r="BS5" s="595">
        <v>5567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108685</v>
      </c>
      <c r="S6" s="592"/>
      <c r="T6" s="592"/>
      <c r="U6" s="592"/>
      <c r="V6" s="592"/>
      <c r="W6" s="592"/>
      <c r="X6" s="592"/>
      <c r="Y6" s="593"/>
      <c r="Z6" s="594">
        <v>1.7</v>
      </c>
      <c r="AA6" s="594"/>
      <c r="AB6" s="594"/>
      <c r="AC6" s="594"/>
      <c r="AD6" s="595">
        <v>108685</v>
      </c>
      <c r="AE6" s="595"/>
      <c r="AF6" s="595"/>
      <c r="AG6" s="595"/>
      <c r="AH6" s="595"/>
      <c r="AI6" s="595"/>
      <c r="AJ6" s="595"/>
      <c r="AK6" s="595"/>
      <c r="AL6" s="596">
        <v>2.7</v>
      </c>
      <c r="AM6" s="597"/>
      <c r="AN6" s="597"/>
      <c r="AO6" s="598"/>
      <c r="AP6" s="588" t="s">
        <v>214</v>
      </c>
      <c r="AQ6" s="589"/>
      <c r="AR6" s="589"/>
      <c r="AS6" s="589"/>
      <c r="AT6" s="589"/>
      <c r="AU6" s="589"/>
      <c r="AV6" s="589"/>
      <c r="AW6" s="589"/>
      <c r="AX6" s="589"/>
      <c r="AY6" s="589"/>
      <c r="AZ6" s="589"/>
      <c r="BA6" s="589"/>
      <c r="BB6" s="589"/>
      <c r="BC6" s="589"/>
      <c r="BD6" s="589"/>
      <c r="BE6" s="589"/>
      <c r="BF6" s="590"/>
      <c r="BG6" s="591">
        <v>666174</v>
      </c>
      <c r="BH6" s="592"/>
      <c r="BI6" s="592"/>
      <c r="BJ6" s="592"/>
      <c r="BK6" s="592"/>
      <c r="BL6" s="592"/>
      <c r="BM6" s="592"/>
      <c r="BN6" s="593"/>
      <c r="BO6" s="594">
        <v>100</v>
      </c>
      <c r="BP6" s="594"/>
      <c r="BQ6" s="594"/>
      <c r="BR6" s="594"/>
      <c r="BS6" s="595">
        <v>5567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69799</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69799</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1847</v>
      </c>
      <c r="S7" s="592"/>
      <c r="T7" s="592"/>
      <c r="U7" s="592"/>
      <c r="V7" s="592"/>
      <c r="W7" s="592"/>
      <c r="X7" s="592"/>
      <c r="Y7" s="593"/>
      <c r="Z7" s="594">
        <v>0</v>
      </c>
      <c r="AA7" s="594"/>
      <c r="AB7" s="594"/>
      <c r="AC7" s="594"/>
      <c r="AD7" s="595">
        <v>1847</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349230</v>
      </c>
      <c r="BH7" s="592"/>
      <c r="BI7" s="592"/>
      <c r="BJ7" s="592"/>
      <c r="BK7" s="592"/>
      <c r="BL7" s="592"/>
      <c r="BM7" s="592"/>
      <c r="BN7" s="593"/>
      <c r="BO7" s="594">
        <v>52.4</v>
      </c>
      <c r="BP7" s="594"/>
      <c r="BQ7" s="594"/>
      <c r="BR7" s="594"/>
      <c r="BS7" s="595">
        <v>5567</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721071</v>
      </c>
      <c r="CS7" s="592"/>
      <c r="CT7" s="592"/>
      <c r="CU7" s="592"/>
      <c r="CV7" s="592"/>
      <c r="CW7" s="592"/>
      <c r="CX7" s="592"/>
      <c r="CY7" s="593"/>
      <c r="CZ7" s="594">
        <v>11.6</v>
      </c>
      <c r="DA7" s="594"/>
      <c r="DB7" s="594"/>
      <c r="DC7" s="594"/>
      <c r="DD7" s="600">
        <v>39295</v>
      </c>
      <c r="DE7" s="592"/>
      <c r="DF7" s="592"/>
      <c r="DG7" s="592"/>
      <c r="DH7" s="592"/>
      <c r="DI7" s="592"/>
      <c r="DJ7" s="592"/>
      <c r="DK7" s="592"/>
      <c r="DL7" s="592"/>
      <c r="DM7" s="592"/>
      <c r="DN7" s="592"/>
      <c r="DO7" s="592"/>
      <c r="DP7" s="593"/>
      <c r="DQ7" s="600">
        <v>625613</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1625</v>
      </c>
      <c r="S8" s="592"/>
      <c r="T8" s="592"/>
      <c r="U8" s="592"/>
      <c r="V8" s="592"/>
      <c r="W8" s="592"/>
      <c r="X8" s="592"/>
      <c r="Y8" s="593"/>
      <c r="Z8" s="594">
        <v>0</v>
      </c>
      <c r="AA8" s="594"/>
      <c r="AB8" s="594"/>
      <c r="AC8" s="594"/>
      <c r="AD8" s="595">
        <v>1625</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8234</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1027066</v>
      </c>
      <c r="CS8" s="592"/>
      <c r="CT8" s="592"/>
      <c r="CU8" s="592"/>
      <c r="CV8" s="592"/>
      <c r="CW8" s="592"/>
      <c r="CX8" s="592"/>
      <c r="CY8" s="593"/>
      <c r="CZ8" s="594">
        <v>16.600000000000001</v>
      </c>
      <c r="DA8" s="594"/>
      <c r="DB8" s="594"/>
      <c r="DC8" s="594"/>
      <c r="DD8" s="600">
        <v>16045</v>
      </c>
      <c r="DE8" s="592"/>
      <c r="DF8" s="592"/>
      <c r="DG8" s="592"/>
      <c r="DH8" s="592"/>
      <c r="DI8" s="592"/>
      <c r="DJ8" s="592"/>
      <c r="DK8" s="592"/>
      <c r="DL8" s="592"/>
      <c r="DM8" s="592"/>
      <c r="DN8" s="592"/>
      <c r="DO8" s="592"/>
      <c r="DP8" s="593"/>
      <c r="DQ8" s="600">
        <v>755238</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2228</v>
      </c>
      <c r="S9" s="592"/>
      <c r="T9" s="592"/>
      <c r="U9" s="592"/>
      <c r="V9" s="592"/>
      <c r="W9" s="592"/>
      <c r="X9" s="592"/>
      <c r="Y9" s="593"/>
      <c r="Z9" s="594">
        <v>0</v>
      </c>
      <c r="AA9" s="594"/>
      <c r="AB9" s="594"/>
      <c r="AC9" s="594"/>
      <c r="AD9" s="595">
        <v>2228</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307232</v>
      </c>
      <c r="BH9" s="592"/>
      <c r="BI9" s="592"/>
      <c r="BJ9" s="592"/>
      <c r="BK9" s="592"/>
      <c r="BL9" s="592"/>
      <c r="BM9" s="592"/>
      <c r="BN9" s="593"/>
      <c r="BO9" s="594">
        <v>46.1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743894</v>
      </c>
      <c r="CS9" s="592"/>
      <c r="CT9" s="592"/>
      <c r="CU9" s="592"/>
      <c r="CV9" s="592"/>
      <c r="CW9" s="592"/>
      <c r="CX9" s="592"/>
      <c r="CY9" s="593"/>
      <c r="CZ9" s="594">
        <v>12</v>
      </c>
      <c r="DA9" s="594"/>
      <c r="DB9" s="594"/>
      <c r="DC9" s="594"/>
      <c r="DD9" s="600">
        <v>3417</v>
      </c>
      <c r="DE9" s="592"/>
      <c r="DF9" s="592"/>
      <c r="DG9" s="592"/>
      <c r="DH9" s="592"/>
      <c r="DI9" s="592"/>
      <c r="DJ9" s="592"/>
      <c r="DK9" s="592"/>
      <c r="DL9" s="592"/>
      <c r="DM9" s="592"/>
      <c r="DN9" s="592"/>
      <c r="DO9" s="592"/>
      <c r="DP9" s="593"/>
      <c r="DQ9" s="600">
        <v>681492</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60023</v>
      </c>
      <c r="S10" s="592"/>
      <c r="T10" s="592"/>
      <c r="U10" s="592"/>
      <c r="V10" s="592"/>
      <c r="W10" s="592"/>
      <c r="X10" s="592"/>
      <c r="Y10" s="593"/>
      <c r="Z10" s="594">
        <v>0.9</v>
      </c>
      <c r="AA10" s="594"/>
      <c r="AB10" s="594"/>
      <c r="AC10" s="594"/>
      <c r="AD10" s="595">
        <v>60023</v>
      </c>
      <c r="AE10" s="595"/>
      <c r="AF10" s="595"/>
      <c r="AG10" s="595"/>
      <c r="AH10" s="595"/>
      <c r="AI10" s="595"/>
      <c r="AJ10" s="595"/>
      <c r="AK10" s="595"/>
      <c r="AL10" s="596">
        <v>1.5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16242</v>
      </c>
      <c r="BH10" s="592"/>
      <c r="BI10" s="592"/>
      <c r="BJ10" s="592"/>
      <c r="BK10" s="592"/>
      <c r="BL10" s="592"/>
      <c r="BM10" s="592"/>
      <c r="BN10" s="593"/>
      <c r="BO10" s="594">
        <v>2.4</v>
      </c>
      <c r="BP10" s="594"/>
      <c r="BQ10" s="594"/>
      <c r="BR10" s="594"/>
      <c r="BS10" s="600">
        <v>2706</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13803</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2733</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17522</v>
      </c>
      <c r="BH11" s="592"/>
      <c r="BI11" s="592"/>
      <c r="BJ11" s="592"/>
      <c r="BK11" s="592"/>
      <c r="BL11" s="592"/>
      <c r="BM11" s="592"/>
      <c r="BN11" s="593"/>
      <c r="BO11" s="594">
        <v>2.6</v>
      </c>
      <c r="BP11" s="594"/>
      <c r="BQ11" s="594"/>
      <c r="BR11" s="594"/>
      <c r="BS11" s="600">
        <v>2861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863457</v>
      </c>
      <c r="CS11" s="592"/>
      <c r="CT11" s="592"/>
      <c r="CU11" s="592"/>
      <c r="CV11" s="592"/>
      <c r="CW11" s="592"/>
      <c r="CX11" s="592"/>
      <c r="CY11" s="593"/>
      <c r="CZ11" s="594">
        <v>13.9</v>
      </c>
      <c r="DA11" s="594"/>
      <c r="DB11" s="594"/>
      <c r="DC11" s="594"/>
      <c r="DD11" s="600">
        <v>558921</v>
      </c>
      <c r="DE11" s="592"/>
      <c r="DF11" s="592"/>
      <c r="DG11" s="592"/>
      <c r="DH11" s="592"/>
      <c r="DI11" s="592"/>
      <c r="DJ11" s="592"/>
      <c r="DK11" s="592"/>
      <c r="DL11" s="592"/>
      <c r="DM11" s="592"/>
      <c r="DN11" s="592"/>
      <c r="DO11" s="592"/>
      <c r="DP11" s="593"/>
      <c r="DQ11" s="600">
        <v>466713</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251756</v>
      </c>
      <c r="BH12" s="592"/>
      <c r="BI12" s="592"/>
      <c r="BJ12" s="592"/>
      <c r="BK12" s="592"/>
      <c r="BL12" s="592"/>
      <c r="BM12" s="592"/>
      <c r="BN12" s="593"/>
      <c r="BO12" s="594">
        <v>37.799999999999997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167427</v>
      </c>
      <c r="CS12" s="592"/>
      <c r="CT12" s="592"/>
      <c r="CU12" s="592"/>
      <c r="CV12" s="592"/>
      <c r="CW12" s="592"/>
      <c r="CX12" s="592"/>
      <c r="CY12" s="593"/>
      <c r="CZ12" s="594">
        <v>2.7</v>
      </c>
      <c r="DA12" s="594"/>
      <c r="DB12" s="594"/>
      <c r="DC12" s="594"/>
      <c r="DD12" s="600">
        <v>40299</v>
      </c>
      <c r="DE12" s="592"/>
      <c r="DF12" s="592"/>
      <c r="DG12" s="592"/>
      <c r="DH12" s="592"/>
      <c r="DI12" s="592"/>
      <c r="DJ12" s="592"/>
      <c r="DK12" s="592"/>
      <c r="DL12" s="592"/>
      <c r="DM12" s="592"/>
      <c r="DN12" s="592"/>
      <c r="DO12" s="592"/>
      <c r="DP12" s="593"/>
      <c r="DQ12" s="600">
        <v>122231</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27543</v>
      </c>
      <c r="S13" s="592"/>
      <c r="T13" s="592"/>
      <c r="U13" s="592"/>
      <c r="V13" s="592"/>
      <c r="W13" s="592"/>
      <c r="X13" s="592"/>
      <c r="Y13" s="593"/>
      <c r="Z13" s="594">
        <v>0.4</v>
      </c>
      <c r="AA13" s="594"/>
      <c r="AB13" s="594"/>
      <c r="AC13" s="594"/>
      <c r="AD13" s="595">
        <v>27543</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245290</v>
      </c>
      <c r="BH13" s="592"/>
      <c r="BI13" s="592"/>
      <c r="BJ13" s="592"/>
      <c r="BK13" s="592"/>
      <c r="BL13" s="592"/>
      <c r="BM13" s="592"/>
      <c r="BN13" s="593"/>
      <c r="BO13" s="594">
        <v>36.799999999999997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857434</v>
      </c>
      <c r="CS13" s="592"/>
      <c r="CT13" s="592"/>
      <c r="CU13" s="592"/>
      <c r="CV13" s="592"/>
      <c r="CW13" s="592"/>
      <c r="CX13" s="592"/>
      <c r="CY13" s="593"/>
      <c r="CZ13" s="594">
        <v>13.8</v>
      </c>
      <c r="DA13" s="594"/>
      <c r="DB13" s="594"/>
      <c r="DC13" s="594"/>
      <c r="DD13" s="600">
        <v>414608</v>
      </c>
      <c r="DE13" s="592"/>
      <c r="DF13" s="592"/>
      <c r="DG13" s="592"/>
      <c r="DH13" s="592"/>
      <c r="DI13" s="592"/>
      <c r="DJ13" s="592"/>
      <c r="DK13" s="592"/>
      <c r="DL13" s="592"/>
      <c r="DM13" s="592"/>
      <c r="DN13" s="592"/>
      <c r="DO13" s="592"/>
      <c r="DP13" s="593"/>
      <c r="DQ13" s="600">
        <v>417734</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10802</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519991</v>
      </c>
      <c r="CS14" s="592"/>
      <c r="CT14" s="592"/>
      <c r="CU14" s="592"/>
      <c r="CV14" s="592"/>
      <c r="CW14" s="592"/>
      <c r="CX14" s="592"/>
      <c r="CY14" s="593"/>
      <c r="CZ14" s="594">
        <v>8.4</v>
      </c>
      <c r="DA14" s="594"/>
      <c r="DB14" s="594"/>
      <c r="DC14" s="594"/>
      <c r="DD14" s="600">
        <v>292534</v>
      </c>
      <c r="DE14" s="592"/>
      <c r="DF14" s="592"/>
      <c r="DG14" s="592"/>
      <c r="DH14" s="592"/>
      <c r="DI14" s="592"/>
      <c r="DJ14" s="592"/>
      <c r="DK14" s="592"/>
      <c r="DL14" s="592"/>
      <c r="DM14" s="592"/>
      <c r="DN14" s="592"/>
      <c r="DO14" s="592"/>
      <c r="DP14" s="593"/>
      <c r="DQ14" s="600">
        <v>226110</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1286</v>
      </c>
      <c r="S15" s="592"/>
      <c r="T15" s="592"/>
      <c r="U15" s="592"/>
      <c r="V15" s="592"/>
      <c r="W15" s="592"/>
      <c r="X15" s="592"/>
      <c r="Y15" s="593"/>
      <c r="Z15" s="594">
        <v>0</v>
      </c>
      <c r="AA15" s="594"/>
      <c r="AB15" s="594"/>
      <c r="AC15" s="594"/>
      <c r="AD15" s="595">
        <v>1286</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54386</v>
      </c>
      <c r="BH15" s="592"/>
      <c r="BI15" s="592"/>
      <c r="BJ15" s="592"/>
      <c r="BK15" s="592"/>
      <c r="BL15" s="592"/>
      <c r="BM15" s="592"/>
      <c r="BN15" s="593"/>
      <c r="BO15" s="594">
        <v>8.1999999999999993</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575799</v>
      </c>
      <c r="CS15" s="592"/>
      <c r="CT15" s="592"/>
      <c r="CU15" s="592"/>
      <c r="CV15" s="592"/>
      <c r="CW15" s="592"/>
      <c r="CX15" s="592"/>
      <c r="CY15" s="593"/>
      <c r="CZ15" s="594">
        <v>9.3000000000000007</v>
      </c>
      <c r="DA15" s="594"/>
      <c r="DB15" s="594"/>
      <c r="DC15" s="594"/>
      <c r="DD15" s="600">
        <v>60715</v>
      </c>
      <c r="DE15" s="592"/>
      <c r="DF15" s="592"/>
      <c r="DG15" s="592"/>
      <c r="DH15" s="592"/>
      <c r="DI15" s="592"/>
      <c r="DJ15" s="592"/>
      <c r="DK15" s="592"/>
      <c r="DL15" s="592"/>
      <c r="DM15" s="592"/>
      <c r="DN15" s="592"/>
      <c r="DO15" s="592"/>
      <c r="DP15" s="593"/>
      <c r="DQ15" s="600">
        <v>483280</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3402160</v>
      </c>
      <c r="S16" s="592"/>
      <c r="T16" s="592"/>
      <c r="U16" s="592"/>
      <c r="V16" s="592"/>
      <c r="W16" s="592"/>
      <c r="X16" s="592"/>
      <c r="Y16" s="593"/>
      <c r="Z16" s="594">
        <v>53</v>
      </c>
      <c r="AA16" s="594"/>
      <c r="AB16" s="594"/>
      <c r="AC16" s="594"/>
      <c r="AD16" s="595">
        <v>3095076</v>
      </c>
      <c r="AE16" s="595"/>
      <c r="AF16" s="595"/>
      <c r="AG16" s="595"/>
      <c r="AH16" s="595"/>
      <c r="AI16" s="595"/>
      <c r="AJ16" s="595"/>
      <c r="AK16" s="595"/>
      <c r="AL16" s="596">
        <v>77.8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3095076</v>
      </c>
      <c r="S17" s="592"/>
      <c r="T17" s="592"/>
      <c r="U17" s="592"/>
      <c r="V17" s="592"/>
      <c r="W17" s="592"/>
      <c r="X17" s="592"/>
      <c r="Y17" s="593"/>
      <c r="Z17" s="594">
        <v>48.2</v>
      </c>
      <c r="AA17" s="594"/>
      <c r="AB17" s="594"/>
      <c r="AC17" s="594"/>
      <c r="AD17" s="595">
        <v>3095076</v>
      </c>
      <c r="AE17" s="595"/>
      <c r="AF17" s="595"/>
      <c r="AG17" s="595"/>
      <c r="AH17" s="595"/>
      <c r="AI17" s="595"/>
      <c r="AJ17" s="595"/>
      <c r="AK17" s="595"/>
      <c r="AL17" s="596">
        <v>77.8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636644</v>
      </c>
      <c r="CS17" s="592"/>
      <c r="CT17" s="592"/>
      <c r="CU17" s="592"/>
      <c r="CV17" s="592"/>
      <c r="CW17" s="592"/>
      <c r="CX17" s="592"/>
      <c r="CY17" s="593"/>
      <c r="CZ17" s="594">
        <v>10.3</v>
      </c>
      <c r="DA17" s="594"/>
      <c r="DB17" s="594"/>
      <c r="DC17" s="594"/>
      <c r="DD17" s="600" t="s">
        <v>112</v>
      </c>
      <c r="DE17" s="592"/>
      <c r="DF17" s="592"/>
      <c r="DG17" s="592"/>
      <c r="DH17" s="592"/>
      <c r="DI17" s="592"/>
      <c r="DJ17" s="592"/>
      <c r="DK17" s="592"/>
      <c r="DL17" s="592"/>
      <c r="DM17" s="592"/>
      <c r="DN17" s="592"/>
      <c r="DO17" s="592"/>
      <c r="DP17" s="593"/>
      <c r="DQ17" s="600">
        <v>584629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307012</v>
      </c>
      <c r="S18" s="592"/>
      <c r="T18" s="592"/>
      <c r="U18" s="592"/>
      <c r="V18" s="592"/>
      <c r="W18" s="592"/>
      <c r="X18" s="592"/>
      <c r="Y18" s="593"/>
      <c r="Z18" s="594">
        <v>4.8</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482</v>
      </c>
      <c r="CS18" s="592"/>
      <c r="CT18" s="592"/>
      <c r="CU18" s="592"/>
      <c r="CV18" s="592"/>
      <c r="CW18" s="592"/>
      <c r="CX18" s="592"/>
      <c r="CY18" s="593"/>
      <c r="CZ18" s="594">
        <v>0</v>
      </c>
      <c r="DA18" s="594"/>
      <c r="DB18" s="594"/>
      <c r="DC18" s="594"/>
      <c r="DD18" s="600">
        <v>482</v>
      </c>
      <c r="DE18" s="592"/>
      <c r="DF18" s="592"/>
      <c r="DG18" s="592"/>
      <c r="DH18" s="592"/>
      <c r="DI18" s="592"/>
      <c r="DJ18" s="592"/>
      <c r="DK18" s="592"/>
      <c r="DL18" s="592"/>
      <c r="DM18" s="592"/>
      <c r="DN18" s="592"/>
      <c r="DO18" s="592"/>
      <c r="DP18" s="593"/>
      <c r="DQ18" s="600">
        <v>482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72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4271571</v>
      </c>
      <c r="S20" s="592"/>
      <c r="T20" s="592"/>
      <c r="U20" s="592"/>
      <c r="V20" s="592"/>
      <c r="W20" s="592"/>
      <c r="X20" s="592"/>
      <c r="Y20" s="593"/>
      <c r="Z20" s="594">
        <v>66.5</v>
      </c>
      <c r="AA20" s="594"/>
      <c r="AB20" s="594"/>
      <c r="AC20" s="594"/>
      <c r="AD20" s="595">
        <v>3964487</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6196867</v>
      </c>
      <c r="CS20" s="592"/>
      <c r="CT20" s="592"/>
      <c r="CU20" s="592"/>
      <c r="CV20" s="592"/>
      <c r="CW20" s="592"/>
      <c r="CX20" s="592"/>
      <c r="CY20" s="593"/>
      <c r="CZ20" s="594">
        <v>100</v>
      </c>
      <c r="DA20" s="594"/>
      <c r="DB20" s="594"/>
      <c r="DC20" s="594"/>
      <c r="DD20" s="600">
        <v>1426316</v>
      </c>
      <c r="DE20" s="592"/>
      <c r="DF20" s="592"/>
      <c r="DG20" s="592"/>
      <c r="DH20" s="592"/>
      <c r="DI20" s="592"/>
      <c r="DJ20" s="592"/>
      <c r="DK20" s="592"/>
      <c r="DL20" s="592"/>
      <c r="DM20" s="592"/>
      <c r="DN20" s="592"/>
      <c r="DO20" s="592"/>
      <c r="DP20" s="593"/>
      <c r="DQ20" s="600">
        <v>4436054</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1014</v>
      </c>
      <c r="S21" s="592"/>
      <c r="T21" s="592"/>
      <c r="U21" s="592"/>
      <c r="V21" s="592"/>
      <c r="W21" s="592"/>
      <c r="X21" s="592"/>
      <c r="Y21" s="593"/>
      <c r="Z21" s="594">
        <v>0</v>
      </c>
      <c r="AA21" s="594"/>
      <c r="AB21" s="594"/>
      <c r="AC21" s="594"/>
      <c r="AD21" s="595">
        <v>1014</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73249</v>
      </c>
      <c r="S22" s="592"/>
      <c r="T22" s="592"/>
      <c r="U22" s="592"/>
      <c r="V22" s="592"/>
      <c r="W22" s="592"/>
      <c r="X22" s="592"/>
      <c r="Y22" s="593"/>
      <c r="Z22" s="594">
        <v>1.1000000000000001</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92577</v>
      </c>
      <c r="S23" s="592"/>
      <c r="T23" s="592"/>
      <c r="U23" s="592"/>
      <c r="V23" s="592"/>
      <c r="W23" s="592"/>
      <c r="X23" s="592"/>
      <c r="Y23" s="593"/>
      <c r="Z23" s="594">
        <v>1.4</v>
      </c>
      <c r="AA23" s="594"/>
      <c r="AB23" s="594"/>
      <c r="AC23" s="594"/>
      <c r="AD23" s="595">
        <v>889</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16217</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1827742</v>
      </c>
      <c r="CS24" s="581"/>
      <c r="CT24" s="581"/>
      <c r="CU24" s="581"/>
      <c r="CV24" s="581"/>
      <c r="CW24" s="581"/>
      <c r="CX24" s="581"/>
      <c r="CY24" s="582"/>
      <c r="CZ24" s="622">
        <v>29.5</v>
      </c>
      <c r="DA24" s="623"/>
      <c r="DB24" s="623"/>
      <c r="DC24" s="624"/>
      <c r="DD24" s="621">
        <v>1492946</v>
      </c>
      <c r="DE24" s="581"/>
      <c r="DF24" s="581"/>
      <c r="DG24" s="581"/>
      <c r="DH24" s="581"/>
      <c r="DI24" s="581"/>
      <c r="DJ24" s="581"/>
      <c r="DK24" s="582"/>
      <c r="DL24" s="621">
        <v>1468687</v>
      </c>
      <c r="DM24" s="581"/>
      <c r="DN24" s="581"/>
      <c r="DO24" s="581"/>
      <c r="DP24" s="581"/>
      <c r="DQ24" s="581"/>
      <c r="DR24" s="581"/>
      <c r="DS24" s="581"/>
      <c r="DT24" s="581"/>
      <c r="DU24" s="581"/>
      <c r="DV24" s="582"/>
      <c r="DW24" s="585">
        <v>34.9</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350347</v>
      </c>
      <c r="S25" s="592"/>
      <c r="T25" s="592"/>
      <c r="U25" s="592"/>
      <c r="V25" s="592"/>
      <c r="W25" s="592"/>
      <c r="X25" s="592"/>
      <c r="Y25" s="593"/>
      <c r="Z25" s="594">
        <v>5.5</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837165</v>
      </c>
      <c r="CS25" s="617"/>
      <c r="CT25" s="617"/>
      <c r="CU25" s="617"/>
      <c r="CV25" s="617"/>
      <c r="CW25" s="617"/>
      <c r="CX25" s="617"/>
      <c r="CY25" s="618"/>
      <c r="CZ25" s="625">
        <v>13.5</v>
      </c>
      <c r="DA25" s="626"/>
      <c r="DB25" s="626"/>
      <c r="DC25" s="627"/>
      <c r="DD25" s="600">
        <v>804410</v>
      </c>
      <c r="DE25" s="617"/>
      <c r="DF25" s="617"/>
      <c r="DG25" s="617"/>
      <c r="DH25" s="617"/>
      <c r="DI25" s="617"/>
      <c r="DJ25" s="617"/>
      <c r="DK25" s="618"/>
      <c r="DL25" s="600">
        <v>783284</v>
      </c>
      <c r="DM25" s="617"/>
      <c r="DN25" s="617"/>
      <c r="DO25" s="617"/>
      <c r="DP25" s="617"/>
      <c r="DQ25" s="617"/>
      <c r="DR25" s="617"/>
      <c r="DS25" s="617"/>
      <c r="DT25" s="617"/>
      <c r="DU25" s="617"/>
      <c r="DV25" s="618"/>
      <c r="DW25" s="596">
        <v>18.600000000000001</v>
      </c>
      <c r="DX25" s="619"/>
      <c r="DY25" s="619"/>
      <c r="DZ25" s="619"/>
      <c r="EA25" s="619"/>
      <c r="EB25" s="619"/>
      <c r="EC25" s="620"/>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525821</v>
      </c>
      <c r="CS26" s="592"/>
      <c r="CT26" s="592"/>
      <c r="CU26" s="592"/>
      <c r="CV26" s="592"/>
      <c r="CW26" s="592"/>
      <c r="CX26" s="592"/>
      <c r="CY26" s="593"/>
      <c r="CZ26" s="625">
        <v>8.5</v>
      </c>
      <c r="DA26" s="626"/>
      <c r="DB26" s="626"/>
      <c r="DC26" s="627"/>
      <c r="DD26" s="600">
        <v>497610</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9"/>
      <c r="DY26" s="619"/>
      <c r="DZ26" s="619"/>
      <c r="EA26" s="619"/>
      <c r="EB26" s="619"/>
      <c r="EC26" s="620"/>
    </row>
    <row r="27" spans="2:133" ht="11.25" customHeight="1" x14ac:dyDescent="0.15">
      <c r="B27" s="588" t="s">
        <v>280</v>
      </c>
      <c r="C27" s="589"/>
      <c r="D27" s="589"/>
      <c r="E27" s="589"/>
      <c r="F27" s="589"/>
      <c r="G27" s="589"/>
      <c r="H27" s="589"/>
      <c r="I27" s="589"/>
      <c r="J27" s="589"/>
      <c r="K27" s="589"/>
      <c r="L27" s="589"/>
      <c r="M27" s="589"/>
      <c r="N27" s="589"/>
      <c r="O27" s="589"/>
      <c r="P27" s="589"/>
      <c r="Q27" s="590"/>
      <c r="R27" s="591">
        <v>461921</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666174</v>
      </c>
      <c r="BH27" s="592"/>
      <c r="BI27" s="592"/>
      <c r="BJ27" s="592"/>
      <c r="BK27" s="592"/>
      <c r="BL27" s="592"/>
      <c r="BM27" s="592"/>
      <c r="BN27" s="593"/>
      <c r="BO27" s="594">
        <v>100</v>
      </c>
      <c r="BP27" s="594"/>
      <c r="BQ27" s="594"/>
      <c r="BR27" s="594"/>
      <c r="BS27" s="600">
        <v>5567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353933</v>
      </c>
      <c r="CS27" s="617"/>
      <c r="CT27" s="617"/>
      <c r="CU27" s="617"/>
      <c r="CV27" s="617"/>
      <c r="CW27" s="617"/>
      <c r="CX27" s="617"/>
      <c r="CY27" s="618"/>
      <c r="CZ27" s="625">
        <v>5.7</v>
      </c>
      <c r="DA27" s="626"/>
      <c r="DB27" s="626"/>
      <c r="DC27" s="627"/>
      <c r="DD27" s="600">
        <v>103907</v>
      </c>
      <c r="DE27" s="617"/>
      <c r="DF27" s="617"/>
      <c r="DG27" s="617"/>
      <c r="DH27" s="617"/>
      <c r="DI27" s="617"/>
      <c r="DJ27" s="617"/>
      <c r="DK27" s="618"/>
      <c r="DL27" s="600">
        <v>100774</v>
      </c>
      <c r="DM27" s="617"/>
      <c r="DN27" s="617"/>
      <c r="DO27" s="617"/>
      <c r="DP27" s="617"/>
      <c r="DQ27" s="617"/>
      <c r="DR27" s="617"/>
      <c r="DS27" s="617"/>
      <c r="DT27" s="617"/>
      <c r="DU27" s="617"/>
      <c r="DV27" s="618"/>
      <c r="DW27" s="596">
        <v>2.4</v>
      </c>
      <c r="DX27" s="619"/>
      <c r="DY27" s="619"/>
      <c r="DZ27" s="619"/>
      <c r="EA27" s="619"/>
      <c r="EB27" s="619"/>
      <c r="EC27" s="620"/>
    </row>
    <row r="28" spans="2:133" ht="11.25" customHeight="1" x14ac:dyDescent="0.15">
      <c r="B28" s="588" t="s">
        <v>283</v>
      </c>
      <c r="C28" s="589"/>
      <c r="D28" s="589"/>
      <c r="E28" s="589"/>
      <c r="F28" s="589"/>
      <c r="G28" s="589"/>
      <c r="H28" s="589"/>
      <c r="I28" s="589"/>
      <c r="J28" s="589"/>
      <c r="K28" s="589"/>
      <c r="L28" s="589"/>
      <c r="M28" s="589"/>
      <c r="N28" s="589"/>
      <c r="O28" s="589"/>
      <c r="P28" s="589"/>
      <c r="Q28" s="590"/>
      <c r="R28" s="591">
        <v>24607</v>
      </c>
      <c r="S28" s="592"/>
      <c r="T28" s="592"/>
      <c r="U28" s="592"/>
      <c r="V28" s="592"/>
      <c r="W28" s="592"/>
      <c r="X28" s="592"/>
      <c r="Y28" s="593"/>
      <c r="Z28" s="594">
        <v>0.4</v>
      </c>
      <c r="AA28" s="594"/>
      <c r="AB28" s="594"/>
      <c r="AC28" s="594"/>
      <c r="AD28" s="595">
        <v>6967</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636644</v>
      </c>
      <c r="CS28" s="592"/>
      <c r="CT28" s="592"/>
      <c r="CU28" s="592"/>
      <c r="CV28" s="592"/>
      <c r="CW28" s="592"/>
      <c r="CX28" s="592"/>
      <c r="CY28" s="593"/>
      <c r="CZ28" s="625">
        <v>10.3</v>
      </c>
      <c r="DA28" s="626"/>
      <c r="DB28" s="626"/>
      <c r="DC28" s="627"/>
      <c r="DD28" s="600">
        <v>584629</v>
      </c>
      <c r="DE28" s="592"/>
      <c r="DF28" s="592"/>
      <c r="DG28" s="592"/>
      <c r="DH28" s="592"/>
      <c r="DI28" s="592"/>
      <c r="DJ28" s="592"/>
      <c r="DK28" s="593"/>
      <c r="DL28" s="600">
        <v>584629</v>
      </c>
      <c r="DM28" s="592"/>
      <c r="DN28" s="592"/>
      <c r="DO28" s="592"/>
      <c r="DP28" s="592"/>
      <c r="DQ28" s="592"/>
      <c r="DR28" s="592"/>
      <c r="DS28" s="592"/>
      <c r="DT28" s="592"/>
      <c r="DU28" s="592"/>
      <c r="DV28" s="593"/>
      <c r="DW28" s="596">
        <v>13.9</v>
      </c>
      <c r="DX28" s="619"/>
      <c r="DY28" s="619"/>
      <c r="DZ28" s="619"/>
      <c r="EA28" s="619"/>
      <c r="EB28" s="619"/>
      <c r="EC28" s="620"/>
    </row>
    <row r="29" spans="2:133" ht="11.25" customHeight="1" x14ac:dyDescent="0.15">
      <c r="B29" s="588" t="s">
        <v>285</v>
      </c>
      <c r="C29" s="589"/>
      <c r="D29" s="589"/>
      <c r="E29" s="589"/>
      <c r="F29" s="589"/>
      <c r="G29" s="589"/>
      <c r="H29" s="589"/>
      <c r="I29" s="589"/>
      <c r="J29" s="589"/>
      <c r="K29" s="589"/>
      <c r="L29" s="589"/>
      <c r="M29" s="589"/>
      <c r="N29" s="589"/>
      <c r="O29" s="589"/>
      <c r="P29" s="589"/>
      <c r="Q29" s="590"/>
      <c r="R29" s="591">
        <v>7003</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636593</v>
      </c>
      <c r="CS29" s="617"/>
      <c r="CT29" s="617"/>
      <c r="CU29" s="617"/>
      <c r="CV29" s="617"/>
      <c r="CW29" s="617"/>
      <c r="CX29" s="617"/>
      <c r="CY29" s="618"/>
      <c r="CZ29" s="625">
        <v>10.3</v>
      </c>
      <c r="DA29" s="626"/>
      <c r="DB29" s="626"/>
      <c r="DC29" s="627"/>
      <c r="DD29" s="600">
        <v>584578</v>
      </c>
      <c r="DE29" s="617"/>
      <c r="DF29" s="617"/>
      <c r="DG29" s="617"/>
      <c r="DH29" s="617"/>
      <c r="DI29" s="617"/>
      <c r="DJ29" s="617"/>
      <c r="DK29" s="618"/>
      <c r="DL29" s="600">
        <v>584578</v>
      </c>
      <c r="DM29" s="617"/>
      <c r="DN29" s="617"/>
      <c r="DO29" s="617"/>
      <c r="DP29" s="617"/>
      <c r="DQ29" s="617"/>
      <c r="DR29" s="617"/>
      <c r="DS29" s="617"/>
      <c r="DT29" s="617"/>
      <c r="DU29" s="617"/>
      <c r="DV29" s="618"/>
      <c r="DW29" s="596">
        <v>13.9</v>
      </c>
      <c r="DX29" s="619"/>
      <c r="DY29" s="619"/>
      <c r="DZ29" s="619"/>
      <c r="EA29" s="619"/>
      <c r="EB29" s="619"/>
      <c r="EC29" s="620"/>
    </row>
    <row r="30" spans="2:133" ht="11.25" customHeight="1" x14ac:dyDescent="0.15">
      <c r="B30" s="588" t="s">
        <v>289</v>
      </c>
      <c r="C30" s="589"/>
      <c r="D30" s="589"/>
      <c r="E30" s="589"/>
      <c r="F30" s="589"/>
      <c r="G30" s="589"/>
      <c r="H30" s="589"/>
      <c r="I30" s="589"/>
      <c r="J30" s="589"/>
      <c r="K30" s="589"/>
      <c r="L30" s="589"/>
      <c r="M30" s="589"/>
      <c r="N30" s="589"/>
      <c r="O30" s="589"/>
      <c r="P30" s="589"/>
      <c r="Q30" s="590"/>
      <c r="R30" s="591">
        <v>178204</v>
      </c>
      <c r="S30" s="592"/>
      <c r="T30" s="592"/>
      <c r="U30" s="592"/>
      <c r="V30" s="592"/>
      <c r="W30" s="592"/>
      <c r="X30" s="592"/>
      <c r="Y30" s="593"/>
      <c r="Z30" s="594">
        <v>2.8</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98.8</v>
      </c>
      <c r="BH30" s="650"/>
      <c r="BI30" s="650"/>
      <c r="BJ30" s="650"/>
      <c r="BK30" s="650"/>
      <c r="BL30" s="650"/>
      <c r="BM30" s="586">
        <v>94.4</v>
      </c>
      <c r="BN30" s="650"/>
      <c r="BO30" s="650"/>
      <c r="BP30" s="650"/>
      <c r="BQ30" s="651"/>
      <c r="BR30" s="649">
        <v>98.7</v>
      </c>
      <c r="BS30" s="650"/>
      <c r="BT30" s="650"/>
      <c r="BU30" s="650"/>
      <c r="BV30" s="650"/>
      <c r="BW30" s="650"/>
      <c r="BX30" s="586">
        <v>93.7</v>
      </c>
      <c r="BY30" s="650"/>
      <c r="BZ30" s="650"/>
      <c r="CA30" s="650"/>
      <c r="CB30" s="651"/>
      <c r="CD30" s="654"/>
      <c r="CE30" s="655"/>
      <c r="CF30" s="605" t="s">
        <v>292</v>
      </c>
      <c r="CG30" s="606"/>
      <c r="CH30" s="606"/>
      <c r="CI30" s="606"/>
      <c r="CJ30" s="606"/>
      <c r="CK30" s="606"/>
      <c r="CL30" s="606"/>
      <c r="CM30" s="606"/>
      <c r="CN30" s="606"/>
      <c r="CO30" s="606"/>
      <c r="CP30" s="606"/>
      <c r="CQ30" s="607"/>
      <c r="CR30" s="591">
        <v>555846</v>
      </c>
      <c r="CS30" s="592"/>
      <c r="CT30" s="592"/>
      <c r="CU30" s="592"/>
      <c r="CV30" s="592"/>
      <c r="CW30" s="592"/>
      <c r="CX30" s="592"/>
      <c r="CY30" s="593"/>
      <c r="CZ30" s="625">
        <v>9</v>
      </c>
      <c r="DA30" s="626"/>
      <c r="DB30" s="626"/>
      <c r="DC30" s="627"/>
      <c r="DD30" s="600">
        <v>503831</v>
      </c>
      <c r="DE30" s="592"/>
      <c r="DF30" s="592"/>
      <c r="DG30" s="592"/>
      <c r="DH30" s="592"/>
      <c r="DI30" s="592"/>
      <c r="DJ30" s="592"/>
      <c r="DK30" s="593"/>
      <c r="DL30" s="600">
        <v>503831</v>
      </c>
      <c r="DM30" s="592"/>
      <c r="DN30" s="592"/>
      <c r="DO30" s="592"/>
      <c r="DP30" s="592"/>
      <c r="DQ30" s="592"/>
      <c r="DR30" s="592"/>
      <c r="DS30" s="592"/>
      <c r="DT30" s="592"/>
      <c r="DU30" s="592"/>
      <c r="DV30" s="593"/>
      <c r="DW30" s="596">
        <v>12</v>
      </c>
      <c r="DX30" s="619"/>
      <c r="DY30" s="619"/>
      <c r="DZ30" s="619"/>
      <c r="EA30" s="619"/>
      <c r="EB30" s="619"/>
      <c r="EC30" s="620"/>
    </row>
    <row r="31" spans="2:133" ht="11.25" customHeight="1" x14ac:dyDescent="0.15">
      <c r="B31" s="588" t="s">
        <v>293</v>
      </c>
      <c r="C31" s="589"/>
      <c r="D31" s="589"/>
      <c r="E31" s="589"/>
      <c r="F31" s="589"/>
      <c r="G31" s="589"/>
      <c r="H31" s="589"/>
      <c r="I31" s="589"/>
      <c r="J31" s="589"/>
      <c r="K31" s="589"/>
      <c r="L31" s="589"/>
      <c r="M31" s="589"/>
      <c r="N31" s="589"/>
      <c r="O31" s="589"/>
      <c r="P31" s="589"/>
      <c r="Q31" s="590"/>
      <c r="R31" s="591">
        <v>115843</v>
      </c>
      <c r="S31" s="592"/>
      <c r="T31" s="592"/>
      <c r="U31" s="592"/>
      <c r="V31" s="592"/>
      <c r="W31" s="592"/>
      <c r="X31" s="592"/>
      <c r="Y31" s="593"/>
      <c r="Z31" s="594">
        <v>1.8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v>
      </c>
      <c r="BH31" s="617"/>
      <c r="BI31" s="617"/>
      <c r="BJ31" s="617"/>
      <c r="BK31" s="617"/>
      <c r="BL31" s="617"/>
      <c r="BM31" s="597">
        <v>93.8</v>
      </c>
      <c r="BN31" s="647"/>
      <c r="BO31" s="647"/>
      <c r="BP31" s="647"/>
      <c r="BQ31" s="648"/>
      <c r="BR31" s="646">
        <v>98.6</v>
      </c>
      <c r="BS31" s="617"/>
      <c r="BT31" s="617"/>
      <c r="BU31" s="617"/>
      <c r="BV31" s="617"/>
      <c r="BW31" s="617"/>
      <c r="BX31" s="597">
        <v>93</v>
      </c>
      <c r="BY31" s="647"/>
      <c r="BZ31" s="647"/>
      <c r="CA31" s="647"/>
      <c r="CB31" s="648"/>
      <c r="CD31" s="654"/>
      <c r="CE31" s="655"/>
      <c r="CF31" s="605" t="s">
        <v>296</v>
      </c>
      <c r="CG31" s="606"/>
      <c r="CH31" s="606"/>
      <c r="CI31" s="606"/>
      <c r="CJ31" s="606"/>
      <c r="CK31" s="606"/>
      <c r="CL31" s="606"/>
      <c r="CM31" s="606"/>
      <c r="CN31" s="606"/>
      <c r="CO31" s="606"/>
      <c r="CP31" s="606"/>
      <c r="CQ31" s="607"/>
      <c r="CR31" s="591">
        <v>80747</v>
      </c>
      <c r="CS31" s="617"/>
      <c r="CT31" s="617"/>
      <c r="CU31" s="617"/>
      <c r="CV31" s="617"/>
      <c r="CW31" s="617"/>
      <c r="CX31" s="617"/>
      <c r="CY31" s="618"/>
      <c r="CZ31" s="625">
        <v>1.3</v>
      </c>
      <c r="DA31" s="626"/>
      <c r="DB31" s="626"/>
      <c r="DC31" s="627"/>
      <c r="DD31" s="600">
        <v>80747</v>
      </c>
      <c r="DE31" s="617"/>
      <c r="DF31" s="617"/>
      <c r="DG31" s="617"/>
      <c r="DH31" s="617"/>
      <c r="DI31" s="617"/>
      <c r="DJ31" s="617"/>
      <c r="DK31" s="618"/>
      <c r="DL31" s="600">
        <v>80747</v>
      </c>
      <c r="DM31" s="617"/>
      <c r="DN31" s="617"/>
      <c r="DO31" s="617"/>
      <c r="DP31" s="617"/>
      <c r="DQ31" s="617"/>
      <c r="DR31" s="617"/>
      <c r="DS31" s="617"/>
      <c r="DT31" s="617"/>
      <c r="DU31" s="617"/>
      <c r="DV31" s="618"/>
      <c r="DW31" s="596">
        <v>1.9</v>
      </c>
      <c r="DX31" s="619"/>
      <c r="DY31" s="619"/>
      <c r="DZ31" s="619"/>
      <c r="EA31" s="619"/>
      <c r="EB31" s="619"/>
      <c r="EC31" s="620"/>
    </row>
    <row r="32" spans="2:133" ht="11.25" customHeight="1" x14ac:dyDescent="0.15">
      <c r="B32" s="588" t="s">
        <v>297</v>
      </c>
      <c r="C32" s="589"/>
      <c r="D32" s="589"/>
      <c r="E32" s="589"/>
      <c r="F32" s="589"/>
      <c r="G32" s="589"/>
      <c r="H32" s="589"/>
      <c r="I32" s="589"/>
      <c r="J32" s="589"/>
      <c r="K32" s="589"/>
      <c r="L32" s="589"/>
      <c r="M32" s="589"/>
      <c r="N32" s="589"/>
      <c r="O32" s="589"/>
      <c r="P32" s="589"/>
      <c r="Q32" s="590"/>
      <c r="R32" s="591">
        <v>51819</v>
      </c>
      <c r="S32" s="592"/>
      <c r="T32" s="592"/>
      <c r="U32" s="592"/>
      <c r="V32" s="592"/>
      <c r="W32" s="592"/>
      <c r="X32" s="592"/>
      <c r="Y32" s="593"/>
      <c r="Z32" s="594">
        <v>0.8</v>
      </c>
      <c r="AA32" s="594"/>
      <c r="AB32" s="594"/>
      <c r="AC32" s="594"/>
      <c r="AD32" s="595">
        <v>2435</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98.3</v>
      </c>
      <c r="BH32" s="659"/>
      <c r="BI32" s="659"/>
      <c r="BJ32" s="659"/>
      <c r="BK32" s="659"/>
      <c r="BL32" s="659"/>
      <c r="BM32" s="660">
        <v>93.8</v>
      </c>
      <c r="BN32" s="659"/>
      <c r="BO32" s="659"/>
      <c r="BP32" s="659"/>
      <c r="BQ32" s="661"/>
      <c r="BR32" s="658">
        <v>98.5</v>
      </c>
      <c r="BS32" s="659"/>
      <c r="BT32" s="659"/>
      <c r="BU32" s="659"/>
      <c r="BV32" s="659"/>
      <c r="BW32" s="659"/>
      <c r="BX32" s="660">
        <v>93.2</v>
      </c>
      <c r="BY32" s="659"/>
      <c r="BZ32" s="659"/>
      <c r="CA32" s="659"/>
      <c r="CB32" s="661"/>
      <c r="CD32" s="656"/>
      <c r="CE32" s="657"/>
      <c r="CF32" s="605" t="s">
        <v>299</v>
      </c>
      <c r="CG32" s="606"/>
      <c r="CH32" s="606"/>
      <c r="CI32" s="606"/>
      <c r="CJ32" s="606"/>
      <c r="CK32" s="606"/>
      <c r="CL32" s="606"/>
      <c r="CM32" s="606"/>
      <c r="CN32" s="606"/>
      <c r="CO32" s="606"/>
      <c r="CP32" s="606"/>
      <c r="CQ32" s="607"/>
      <c r="CR32" s="591">
        <v>51</v>
      </c>
      <c r="CS32" s="592"/>
      <c r="CT32" s="592"/>
      <c r="CU32" s="592"/>
      <c r="CV32" s="592"/>
      <c r="CW32" s="592"/>
      <c r="CX32" s="592"/>
      <c r="CY32" s="593"/>
      <c r="CZ32" s="625">
        <v>0</v>
      </c>
      <c r="DA32" s="626"/>
      <c r="DB32" s="626"/>
      <c r="DC32" s="627"/>
      <c r="DD32" s="600">
        <v>51</v>
      </c>
      <c r="DE32" s="592"/>
      <c r="DF32" s="592"/>
      <c r="DG32" s="592"/>
      <c r="DH32" s="592"/>
      <c r="DI32" s="592"/>
      <c r="DJ32" s="592"/>
      <c r="DK32" s="593"/>
      <c r="DL32" s="600">
        <v>51</v>
      </c>
      <c r="DM32" s="592"/>
      <c r="DN32" s="592"/>
      <c r="DO32" s="592"/>
      <c r="DP32" s="592"/>
      <c r="DQ32" s="592"/>
      <c r="DR32" s="592"/>
      <c r="DS32" s="592"/>
      <c r="DT32" s="592"/>
      <c r="DU32" s="592"/>
      <c r="DV32" s="593"/>
      <c r="DW32" s="596">
        <v>0</v>
      </c>
      <c r="DX32" s="619"/>
      <c r="DY32" s="619"/>
      <c r="DZ32" s="619"/>
      <c r="EA32" s="619"/>
      <c r="EB32" s="619"/>
      <c r="EC32" s="620"/>
    </row>
    <row r="33" spans="2:133" ht="11.25" customHeight="1" x14ac:dyDescent="0.15">
      <c r="B33" s="588" t="s">
        <v>300</v>
      </c>
      <c r="C33" s="589"/>
      <c r="D33" s="589"/>
      <c r="E33" s="589"/>
      <c r="F33" s="589"/>
      <c r="G33" s="589"/>
      <c r="H33" s="589"/>
      <c r="I33" s="589"/>
      <c r="J33" s="589"/>
      <c r="K33" s="589"/>
      <c r="L33" s="589"/>
      <c r="M33" s="589"/>
      <c r="N33" s="589"/>
      <c r="O33" s="589"/>
      <c r="P33" s="589"/>
      <c r="Q33" s="590"/>
      <c r="R33" s="591">
        <v>774697</v>
      </c>
      <c r="S33" s="592"/>
      <c r="T33" s="592"/>
      <c r="U33" s="592"/>
      <c r="V33" s="592"/>
      <c r="W33" s="592"/>
      <c r="X33" s="592"/>
      <c r="Y33" s="593"/>
      <c r="Z33" s="594">
        <v>12.1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2942809</v>
      </c>
      <c r="CS33" s="617"/>
      <c r="CT33" s="617"/>
      <c r="CU33" s="617"/>
      <c r="CV33" s="617"/>
      <c r="CW33" s="617"/>
      <c r="CX33" s="617"/>
      <c r="CY33" s="618"/>
      <c r="CZ33" s="625">
        <v>47.5</v>
      </c>
      <c r="DA33" s="626"/>
      <c r="DB33" s="626"/>
      <c r="DC33" s="627"/>
      <c r="DD33" s="600">
        <v>2583431</v>
      </c>
      <c r="DE33" s="617"/>
      <c r="DF33" s="617"/>
      <c r="DG33" s="617"/>
      <c r="DH33" s="617"/>
      <c r="DI33" s="617"/>
      <c r="DJ33" s="617"/>
      <c r="DK33" s="618"/>
      <c r="DL33" s="600">
        <v>1315180</v>
      </c>
      <c r="DM33" s="617"/>
      <c r="DN33" s="617"/>
      <c r="DO33" s="617"/>
      <c r="DP33" s="617"/>
      <c r="DQ33" s="617"/>
      <c r="DR33" s="617"/>
      <c r="DS33" s="617"/>
      <c r="DT33" s="617"/>
      <c r="DU33" s="617"/>
      <c r="DV33" s="618"/>
      <c r="DW33" s="596">
        <v>31.3</v>
      </c>
      <c r="DX33" s="619"/>
      <c r="DY33" s="619"/>
      <c r="DZ33" s="619"/>
      <c r="EA33" s="619"/>
      <c r="EB33" s="619"/>
      <c r="EC33" s="620"/>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709513</v>
      </c>
      <c r="CS34" s="592"/>
      <c r="CT34" s="592"/>
      <c r="CU34" s="592"/>
      <c r="CV34" s="592"/>
      <c r="CW34" s="592"/>
      <c r="CX34" s="592"/>
      <c r="CY34" s="593"/>
      <c r="CZ34" s="625">
        <v>11.4</v>
      </c>
      <c r="DA34" s="626"/>
      <c r="DB34" s="626"/>
      <c r="DC34" s="627"/>
      <c r="DD34" s="600">
        <v>590321</v>
      </c>
      <c r="DE34" s="592"/>
      <c r="DF34" s="592"/>
      <c r="DG34" s="592"/>
      <c r="DH34" s="592"/>
      <c r="DI34" s="592"/>
      <c r="DJ34" s="592"/>
      <c r="DK34" s="593"/>
      <c r="DL34" s="600">
        <v>391679</v>
      </c>
      <c r="DM34" s="592"/>
      <c r="DN34" s="592"/>
      <c r="DO34" s="592"/>
      <c r="DP34" s="592"/>
      <c r="DQ34" s="592"/>
      <c r="DR34" s="592"/>
      <c r="DS34" s="592"/>
      <c r="DT34" s="592"/>
      <c r="DU34" s="592"/>
      <c r="DV34" s="593"/>
      <c r="DW34" s="596">
        <v>9.3000000000000007</v>
      </c>
      <c r="DX34" s="619"/>
      <c r="DY34" s="619"/>
      <c r="DZ34" s="619"/>
      <c r="EA34" s="619"/>
      <c r="EB34" s="619"/>
      <c r="EC34" s="620"/>
    </row>
    <row r="35" spans="2:133" ht="11.25" customHeight="1" x14ac:dyDescent="0.15">
      <c r="B35" s="588" t="s">
        <v>306</v>
      </c>
      <c r="C35" s="589"/>
      <c r="D35" s="589"/>
      <c r="E35" s="589"/>
      <c r="F35" s="589"/>
      <c r="G35" s="589"/>
      <c r="H35" s="589"/>
      <c r="I35" s="589"/>
      <c r="J35" s="589"/>
      <c r="K35" s="589"/>
      <c r="L35" s="589"/>
      <c r="M35" s="589"/>
      <c r="N35" s="589"/>
      <c r="O35" s="589"/>
      <c r="P35" s="589"/>
      <c r="Q35" s="590"/>
      <c r="R35" s="591">
        <v>230697</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838548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17313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185908</v>
      </c>
      <c r="CS35" s="617"/>
      <c r="CT35" s="617"/>
      <c r="CU35" s="617"/>
      <c r="CV35" s="617"/>
      <c r="CW35" s="617"/>
      <c r="CX35" s="617"/>
      <c r="CY35" s="618"/>
      <c r="CZ35" s="625">
        <v>3</v>
      </c>
      <c r="DA35" s="626"/>
      <c r="DB35" s="626"/>
      <c r="DC35" s="627"/>
      <c r="DD35" s="600">
        <v>151773</v>
      </c>
      <c r="DE35" s="617"/>
      <c r="DF35" s="617"/>
      <c r="DG35" s="617"/>
      <c r="DH35" s="617"/>
      <c r="DI35" s="617"/>
      <c r="DJ35" s="617"/>
      <c r="DK35" s="618"/>
      <c r="DL35" s="600">
        <v>147032</v>
      </c>
      <c r="DM35" s="617"/>
      <c r="DN35" s="617"/>
      <c r="DO35" s="617"/>
      <c r="DP35" s="617"/>
      <c r="DQ35" s="617"/>
      <c r="DR35" s="617"/>
      <c r="DS35" s="617"/>
      <c r="DT35" s="617"/>
      <c r="DU35" s="617"/>
      <c r="DV35" s="618"/>
      <c r="DW35" s="596">
        <v>3.5</v>
      </c>
      <c r="DX35" s="619"/>
      <c r="DY35" s="619"/>
      <c r="DZ35" s="619"/>
      <c r="EA35" s="619"/>
      <c r="EB35" s="619"/>
      <c r="EC35" s="620"/>
    </row>
    <row r="36" spans="2:133" ht="11.25" customHeight="1" x14ac:dyDescent="0.15">
      <c r="B36" s="634" t="s">
        <v>310</v>
      </c>
      <c r="C36" s="635"/>
      <c r="D36" s="635"/>
      <c r="E36" s="635"/>
      <c r="F36" s="635"/>
      <c r="G36" s="635"/>
      <c r="H36" s="635"/>
      <c r="I36" s="635"/>
      <c r="J36" s="635"/>
      <c r="K36" s="635"/>
      <c r="L36" s="635"/>
      <c r="M36" s="635"/>
      <c r="N36" s="635"/>
      <c r="O36" s="635"/>
      <c r="P36" s="635"/>
      <c r="Q36" s="636"/>
      <c r="R36" s="663">
        <v>6419069</v>
      </c>
      <c r="S36" s="664"/>
      <c r="T36" s="664"/>
      <c r="U36" s="664"/>
      <c r="V36" s="664"/>
      <c r="W36" s="664"/>
      <c r="X36" s="664"/>
      <c r="Y36" s="665"/>
      <c r="Z36" s="666">
        <v>100</v>
      </c>
      <c r="AA36" s="666"/>
      <c r="AB36" s="666"/>
      <c r="AC36" s="666"/>
      <c r="AD36" s="667">
        <v>3975792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341377</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10340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929350</v>
      </c>
      <c r="CS36" s="592"/>
      <c r="CT36" s="592"/>
      <c r="CU36" s="592"/>
      <c r="CV36" s="592"/>
      <c r="CW36" s="592"/>
      <c r="CX36" s="592"/>
      <c r="CY36" s="593"/>
      <c r="CZ36" s="625">
        <v>15</v>
      </c>
      <c r="DA36" s="626"/>
      <c r="DB36" s="626"/>
      <c r="DC36" s="627"/>
      <c r="DD36" s="600">
        <v>802200</v>
      </c>
      <c r="DE36" s="592"/>
      <c r="DF36" s="592"/>
      <c r="DG36" s="592"/>
      <c r="DH36" s="592"/>
      <c r="DI36" s="592"/>
      <c r="DJ36" s="592"/>
      <c r="DK36" s="593"/>
      <c r="DL36" s="600">
        <v>467953</v>
      </c>
      <c r="DM36" s="592"/>
      <c r="DN36" s="592"/>
      <c r="DO36" s="592"/>
      <c r="DP36" s="592"/>
      <c r="DQ36" s="592"/>
      <c r="DR36" s="592"/>
      <c r="DS36" s="592"/>
      <c r="DT36" s="592"/>
      <c r="DU36" s="592"/>
      <c r="DV36" s="593"/>
      <c r="DW36" s="596">
        <v>11.1</v>
      </c>
      <c r="DX36" s="619"/>
      <c r="DY36" s="619"/>
      <c r="DZ36" s="619"/>
      <c r="EA36" s="619"/>
      <c r="EB36" s="619"/>
      <c r="EC36" s="620"/>
    </row>
    <row r="37" spans="2:133" ht="11.25" customHeight="1" x14ac:dyDescent="0.15">
      <c r="AQ37" s="670" t="s">
        <v>314</v>
      </c>
      <c r="AR37" s="671"/>
      <c r="AS37" s="671"/>
      <c r="AT37" s="671"/>
      <c r="AU37" s="671"/>
      <c r="AV37" s="671"/>
      <c r="AW37" s="671"/>
      <c r="AX37" s="671"/>
      <c r="AY37" s="672"/>
      <c r="AZ37" s="591">
        <v>229457</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1106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415587</v>
      </c>
      <c r="CS37" s="617"/>
      <c r="CT37" s="617"/>
      <c r="CU37" s="617"/>
      <c r="CV37" s="617"/>
      <c r="CW37" s="617"/>
      <c r="CX37" s="617"/>
      <c r="CY37" s="618"/>
      <c r="CZ37" s="625">
        <v>6.7</v>
      </c>
      <c r="DA37" s="626"/>
      <c r="DB37" s="626"/>
      <c r="DC37" s="627"/>
      <c r="DD37" s="600">
        <v>402789</v>
      </c>
      <c r="DE37" s="617"/>
      <c r="DF37" s="617"/>
      <c r="DG37" s="617"/>
      <c r="DH37" s="617"/>
      <c r="DI37" s="617"/>
      <c r="DJ37" s="617"/>
      <c r="DK37" s="618"/>
      <c r="DL37" s="600">
        <v>395910</v>
      </c>
      <c r="DM37" s="617"/>
      <c r="DN37" s="617"/>
      <c r="DO37" s="617"/>
      <c r="DP37" s="617"/>
      <c r="DQ37" s="617"/>
      <c r="DR37" s="617"/>
      <c r="DS37" s="617"/>
      <c r="DT37" s="617"/>
      <c r="DU37" s="617"/>
      <c r="DV37" s="618"/>
      <c r="DW37" s="596">
        <v>9.4</v>
      </c>
      <c r="DX37" s="619"/>
      <c r="DY37" s="619"/>
      <c r="DZ37" s="619"/>
      <c r="EA37" s="619"/>
      <c r="EB37" s="619"/>
      <c r="EC37" s="620"/>
    </row>
    <row r="38" spans="2:133" ht="11.25" customHeight="1" x14ac:dyDescent="0.15">
      <c r="AQ38" s="670" t="s">
        <v>317</v>
      </c>
      <c r="AR38" s="671"/>
      <c r="AS38" s="671"/>
      <c r="AT38" s="671"/>
      <c r="AU38" s="671"/>
      <c r="AV38" s="671"/>
      <c r="AW38" s="671"/>
      <c r="AX38" s="671"/>
      <c r="AY38" s="672"/>
      <c r="AZ38" s="591">
        <v>27216</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2476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497171</v>
      </c>
      <c r="CS38" s="592"/>
      <c r="CT38" s="592"/>
      <c r="CU38" s="592"/>
      <c r="CV38" s="592"/>
      <c r="CW38" s="592"/>
      <c r="CX38" s="592"/>
      <c r="CY38" s="593"/>
      <c r="CZ38" s="625">
        <v>8</v>
      </c>
      <c r="DA38" s="626"/>
      <c r="DB38" s="626"/>
      <c r="DC38" s="627"/>
      <c r="DD38" s="600">
        <v>424370</v>
      </c>
      <c r="DE38" s="592"/>
      <c r="DF38" s="592"/>
      <c r="DG38" s="592"/>
      <c r="DH38" s="592"/>
      <c r="DI38" s="592"/>
      <c r="DJ38" s="592"/>
      <c r="DK38" s="593"/>
      <c r="DL38" s="600">
        <v>308516</v>
      </c>
      <c r="DM38" s="592"/>
      <c r="DN38" s="592"/>
      <c r="DO38" s="592"/>
      <c r="DP38" s="592"/>
      <c r="DQ38" s="592"/>
      <c r="DR38" s="592"/>
      <c r="DS38" s="592"/>
      <c r="DT38" s="592"/>
      <c r="DU38" s="592"/>
      <c r="DV38" s="593"/>
      <c r="DW38" s="596">
        <v>7.3</v>
      </c>
      <c r="DX38" s="619"/>
      <c r="DY38" s="619"/>
      <c r="DZ38" s="619"/>
      <c r="EA38" s="619"/>
      <c r="EB38" s="619"/>
      <c r="EC38" s="620"/>
    </row>
    <row r="39" spans="2:133" ht="11.25" customHeight="1" x14ac:dyDescent="0.15">
      <c r="AQ39" s="670" t="s">
        <v>320</v>
      </c>
      <c r="AR39" s="671"/>
      <c r="AS39" s="671"/>
      <c r="AT39" s="671"/>
      <c r="AU39" s="671"/>
      <c r="AV39" s="671"/>
      <c r="AW39" s="671"/>
      <c r="AX39" s="671"/>
      <c r="AY39" s="672"/>
      <c r="AZ39" s="591">
        <v>11180</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131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562645</v>
      </c>
      <c r="CS39" s="617"/>
      <c r="CT39" s="617"/>
      <c r="CU39" s="617"/>
      <c r="CV39" s="617"/>
      <c r="CW39" s="617"/>
      <c r="CX39" s="617"/>
      <c r="CY39" s="618"/>
      <c r="CZ39" s="625">
        <v>9.1</v>
      </c>
      <c r="DA39" s="626"/>
      <c r="DB39" s="626"/>
      <c r="DC39" s="627"/>
      <c r="DD39" s="600">
        <v>556545</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66268</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82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58222</v>
      </c>
      <c r="CS40" s="592"/>
      <c r="CT40" s="592"/>
      <c r="CU40" s="592"/>
      <c r="CV40" s="592"/>
      <c r="CW40" s="592"/>
      <c r="CX40" s="592"/>
      <c r="CY40" s="593"/>
      <c r="CZ40" s="625">
        <v>0.9</v>
      </c>
      <c r="DA40" s="626"/>
      <c r="DB40" s="626"/>
      <c r="DC40" s="627"/>
      <c r="DD40" s="600">
        <v>58222</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163050</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228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1426316</v>
      </c>
      <c r="CS42" s="592"/>
      <c r="CT42" s="592"/>
      <c r="CU42" s="592"/>
      <c r="CV42" s="592"/>
      <c r="CW42" s="592"/>
      <c r="CX42" s="592"/>
      <c r="CY42" s="593"/>
      <c r="CZ42" s="625">
        <v>23</v>
      </c>
      <c r="DA42" s="684"/>
      <c r="DB42" s="684"/>
      <c r="DC42" s="685"/>
      <c r="DD42" s="600">
        <v>359677</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15500</v>
      </c>
      <c r="CS43" s="617"/>
      <c r="CT43" s="617"/>
      <c r="CU43" s="617"/>
      <c r="CV43" s="617"/>
      <c r="CW43" s="617"/>
      <c r="CX43" s="617"/>
      <c r="CY43" s="618"/>
      <c r="CZ43" s="625">
        <v>0.3</v>
      </c>
      <c r="DA43" s="626"/>
      <c r="DB43" s="626"/>
      <c r="DC43" s="627"/>
      <c r="DD43" s="600">
        <v>15500</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1426316</v>
      </c>
      <c r="CS44" s="592"/>
      <c r="CT44" s="592"/>
      <c r="CU44" s="592"/>
      <c r="CV44" s="592"/>
      <c r="CW44" s="592"/>
      <c r="CX44" s="592"/>
      <c r="CY44" s="593"/>
      <c r="CZ44" s="625">
        <v>23</v>
      </c>
      <c r="DA44" s="684"/>
      <c r="DB44" s="684"/>
      <c r="DC44" s="685"/>
      <c r="DD44" s="600">
        <v>359677</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338</v>
      </c>
      <c r="CG45" s="589"/>
      <c r="CH45" s="589"/>
      <c r="CI45" s="589"/>
      <c r="CJ45" s="589"/>
      <c r="CK45" s="589"/>
      <c r="CL45" s="589"/>
      <c r="CM45" s="589"/>
      <c r="CN45" s="589"/>
      <c r="CO45" s="589"/>
      <c r="CP45" s="589"/>
      <c r="CQ45" s="590"/>
      <c r="CR45" s="591">
        <v>845821</v>
      </c>
      <c r="CS45" s="617"/>
      <c r="CT45" s="617"/>
      <c r="CU45" s="617"/>
      <c r="CV45" s="617"/>
      <c r="CW45" s="617"/>
      <c r="CX45" s="617"/>
      <c r="CY45" s="618"/>
      <c r="CZ45" s="625">
        <v>13.6</v>
      </c>
      <c r="DA45" s="626"/>
      <c r="DB45" s="626"/>
      <c r="DC45" s="627"/>
      <c r="DD45" s="600">
        <v>162291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339</v>
      </c>
      <c r="CG46" s="589"/>
      <c r="CH46" s="589"/>
      <c r="CI46" s="589"/>
      <c r="CJ46" s="589"/>
      <c r="CK46" s="589"/>
      <c r="CL46" s="589"/>
      <c r="CM46" s="589"/>
      <c r="CN46" s="589"/>
      <c r="CO46" s="589"/>
      <c r="CP46" s="589"/>
      <c r="CQ46" s="590"/>
      <c r="CR46" s="591">
        <v>530396</v>
      </c>
      <c r="CS46" s="592"/>
      <c r="CT46" s="592"/>
      <c r="CU46" s="592"/>
      <c r="CV46" s="592"/>
      <c r="CW46" s="592"/>
      <c r="CX46" s="592"/>
      <c r="CY46" s="593"/>
      <c r="CZ46" s="625">
        <v>8.6</v>
      </c>
      <c r="DA46" s="684"/>
      <c r="DB46" s="684"/>
      <c r="DC46" s="685"/>
      <c r="DD46" s="600">
        <v>196363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340</v>
      </c>
      <c r="CG47" s="589"/>
      <c r="CH47" s="589"/>
      <c r="CI47" s="589"/>
      <c r="CJ47" s="589"/>
      <c r="CK47" s="589"/>
      <c r="CL47" s="589"/>
      <c r="CM47" s="589"/>
      <c r="CN47" s="589"/>
      <c r="CO47" s="589"/>
      <c r="CP47" s="589"/>
      <c r="CQ47" s="590"/>
      <c r="CR47" s="591" t="s">
        <v>324</v>
      </c>
      <c r="CS47" s="617"/>
      <c r="CT47" s="617"/>
      <c r="CU47" s="617"/>
      <c r="CV47" s="617"/>
      <c r="CW47" s="617"/>
      <c r="CX47" s="617"/>
      <c r="CY47" s="618"/>
      <c r="CZ47" s="625" t="s">
        <v>324</v>
      </c>
      <c r="DA47" s="626"/>
      <c r="DB47" s="626"/>
      <c r="DC47" s="627"/>
      <c r="DD47" s="600" t="s">
        <v>324</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342</v>
      </c>
      <c r="CE49" s="635"/>
      <c r="CF49" s="635"/>
      <c r="CG49" s="635"/>
      <c r="CH49" s="635"/>
      <c r="CI49" s="635"/>
      <c r="CJ49" s="635"/>
      <c r="CK49" s="635"/>
      <c r="CL49" s="635"/>
      <c r="CM49" s="635"/>
      <c r="CN49" s="635"/>
      <c r="CO49" s="635"/>
      <c r="CP49" s="635"/>
      <c r="CQ49" s="636"/>
      <c r="CR49" s="663">
        <v>6196867</v>
      </c>
      <c r="CS49" s="659"/>
      <c r="CT49" s="659"/>
      <c r="CU49" s="659"/>
      <c r="CV49" s="659"/>
      <c r="CW49" s="659"/>
      <c r="CX49" s="659"/>
      <c r="CY49" s="686"/>
      <c r="CZ49" s="687">
        <v>100</v>
      </c>
      <c r="DA49" s="688"/>
      <c r="DB49" s="688"/>
      <c r="DC49" s="689"/>
      <c r="DD49" s="690">
        <v>4436054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c r="R7" s="721"/>
      <c r="S7" s="721"/>
      <c r="T7" s="721"/>
      <c r="U7" s="721"/>
      <c r="V7" s="721"/>
      <c r="W7" s="721"/>
      <c r="X7" s="721"/>
      <c r="Y7" s="721"/>
      <c r="Z7" s="721"/>
      <c r="AA7" s="721"/>
      <c r="AB7" s="721"/>
      <c r="AC7" s="721"/>
      <c r="AD7" s="721"/>
      <c r="AE7" s="722"/>
      <c r="AF7" s="723">
        <v>211</v>
      </c>
      <c r="AG7" s="724"/>
      <c r="AH7" s="724"/>
      <c r="AI7" s="724"/>
      <c r="AJ7" s="725"/>
      <c r="AK7" s="760"/>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211</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c r="R28" s="809"/>
      <c r="S28" s="809"/>
      <c r="T28" s="809"/>
      <c r="U28" s="809"/>
      <c r="V28" s="809"/>
      <c r="W28" s="809"/>
      <c r="X28" s="809"/>
      <c r="Y28" s="809"/>
      <c r="Z28" s="809"/>
      <c r="AA28" s="809"/>
      <c r="AB28" s="809"/>
      <c r="AC28" s="809"/>
      <c r="AD28" s="809"/>
      <c r="AE28" s="810"/>
      <c r="AF28" s="811">
        <v>17</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c r="R29" s="745"/>
      <c r="S29" s="745"/>
      <c r="T29" s="745"/>
      <c r="U29" s="745"/>
      <c r="V29" s="745"/>
      <c r="W29" s="745"/>
      <c r="X29" s="745"/>
      <c r="Y29" s="745"/>
      <c r="Z29" s="745"/>
      <c r="AA29" s="745"/>
      <c r="AB29" s="745"/>
      <c r="AC29" s="745"/>
      <c r="AD29" s="745"/>
      <c r="AE29" s="746"/>
      <c r="AF29" s="747">
        <v>3</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c r="R30" s="745"/>
      <c r="S30" s="745"/>
      <c r="T30" s="745"/>
      <c r="U30" s="745"/>
      <c r="V30" s="745"/>
      <c r="W30" s="745"/>
      <c r="X30" s="745"/>
      <c r="Y30" s="745"/>
      <c r="Z30" s="745"/>
      <c r="AA30" s="745"/>
      <c r="AB30" s="745"/>
      <c r="AC30" s="745"/>
      <c r="AD30" s="745"/>
      <c r="AE30" s="746"/>
      <c r="AF30" s="747">
        <v>1</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t="s">
        <v>324</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v>103</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v>19</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t="s">
        <v>324</v>
      </c>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t="s">
        <v>324</v>
      </c>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389</v>
      </c>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t="s">
        <v>324</v>
      </c>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143</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392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394</v>
      </c>
      <c r="B66" s="727"/>
      <c r="C66" s="727"/>
      <c r="D66" s="727"/>
      <c r="E66" s="727"/>
      <c r="F66" s="727"/>
      <c r="G66" s="727"/>
      <c r="H66" s="727"/>
      <c r="I66" s="727"/>
      <c r="J66" s="727"/>
      <c r="K66" s="727"/>
      <c r="L66" s="727"/>
      <c r="M66" s="727"/>
      <c r="N66" s="727"/>
      <c r="O66" s="727"/>
      <c r="P66" s="728"/>
      <c r="Q66" s="703" t="s">
        <v>395</v>
      </c>
      <c r="R66" s="704"/>
      <c r="S66" s="704"/>
      <c r="T66" s="704"/>
      <c r="U66" s="705"/>
      <c r="V66" s="703" t="s">
        <v>396</v>
      </c>
      <c r="W66" s="704"/>
      <c r="X66" s="704"/>
      <c r="Y66" s="704"/>
      <c r="Z66" s="705"/>
      <c r="AA66" s="703" t="s">
        <v>397</v>
      </c>
      <c r="AB66" s="704"/>
      <c r="AC66" s="704"/>
      <c r="AD66" s="704"/>
      <c r="AE66" s="705"/>
      <c r="AF66" s="838" t="s">
        <v>398</v>
      </c>
      <c r="AG66" s="799"/>
      <c r="AH66" s="799"/>
      <c r="AI66" s="799"/>
      <c r="AJ66" s="839"/>
      <c r="AK66" s="703" t="s">
        <v>399</v>
      </c>
      <c r="AL66" s="727"/>
      <c r="AM66" s="727"/>
      <c r="AN66" s="727"/>
      <c r="AO66" s="728"/>
      <c r="AP66" s="703" t="s">
        <v>400</v>
      </c>
      <c r="AQ66" s="704"/>
      <c r="AR66" s="704"/>
      <c r="AS66" s="704"/>
      <c r="AT66" s="705"/>
      <c r="AU66" s="703" t="s">
        <v>401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287</v>
      </c>
      <c r="AG109" s="881"/>
      <c r="AH109" s="881"/>
      <c r="AI109" s="881"/>
      <c r="AJ109" s="882"/>
      <c r="AK109" s="880" t="s">
        <v>286</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287</v>
      </c>
      <c r="BW109" s="881"/>
      <c r="BX109" s="881"/>
      <c r="BY109" s="881"/>
      <c r="BZ109" s="882"/>
      <c r="CA109" s="880" t="s">
        <v>286</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287</v>
      </c>
      <c r="DM109" s="881"/>
      <c r="DN109" s="881"/>
      <c r="DO109" s="881"/>
      <c r="DP109" s="882"/>
      <c r="DQ109" s="880" t="s">
        <v>286</v>
      </c>
      <c r="DR109" s="881"/>
      <c r="DS109" s="881"/>
      <c r="DT109" s="881"/>
      <c r="DU109" s="882"/>
      <c r="DV109" s="880" t="s">
        <v>412</v>
      </c>
      <c r="DW109" s="881"/>
      <c r="DX109" s="881"/>
      <c r="DY109" s="881"/>
      <c r="DZ109" s="883"/>
    </row>
    <row r="110" spans="1:131" s="197" customFormat="1" ht="26.25" customHeight="1" x14ac:dyDescent="0.15">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614505</v>
      </c>
      <c r="AB110" s="888"/>
      <c r="AC110" s="888"/>
      <c r="AD110" s="888"/>
      <c r="AE110" s="889"/>
      <c r="AF110" s="890">
        <v>621884</v>
      </c>
      <c r="AG110" s="888"/>
      <c r="AH110" s="888"/>
      <c r="AI110" s="888"/>
      <c r="AJ110" s="889"/>
      <c r="AK110" s="890">
        <v>636593</v>
      </c>
      <c r="AL110" s="888"/>
      <c r="AM110" s="888"/>
      <c r="AN110" s="888"/>
      <c r="AO110" s="889"/>
      <c r="AP110" s="891">
        <v>18.100000000000001</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6073622</v>
      </c>
      <c r="BR110" s="925"/>
      <c r="BS110" s="925"/>
      <c r="BT110" s="925"/>
      <c r="BU110" s="925"/>
      <c r="BV110" s="925">
        <v>6146748</v>
      </c>
      <c r="BW110" s="925"/>
      <c r="BX110" s="925"/>
      <c r="BY110" s="925"/>
      <c r="BZ110" s="925"/>
      <c r="CA110" s="925">
        <v>6365599</v>
      </c>
      <c r="CB110" s="925"/>
      <c r="CC110" s="925"/>
      <c r="CD110" s="925"/>
      <c r="CE110" s="925"/>
      <c r="CF110" s="939">
        <v>180.9</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195728</v>
      </c>
      <c r="BR111" s="918"/>
      <c r="BS111" s="918"/>
      <c r="BT111" s="918"/>
      <c r="BU111" s="918"/>
      <c r="BV111" s="918">
        <v>96673</v>
      </c>
      <c r="BW111" s="918"/>
      <c r="BX111" s="918"/>
      <c r="BY111" s="918"/>
      <c r="BZ111" s="918"/>
      <c r="CA111" s="918">
        <v>12266</v>
      </c>
      <c r="CB111" s="918"/>
      <c r="CC111" s="918"/>
      <c r="CD111" s="918"/>
      <c r="CE111" s="918"/>
      <c r="CF111" s="912">
        <v>0.3</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2010408</v>
      </c>
      <c r="BR112" s="918"/>
      <c r="BS112" s="918"/>
      <c r="BT112" s="918"/>
      <c r="BU112" s="918"/>
      <c r="BV112" s="918">
        <v>1852727</v>
      </c>
      <c r="BW112" s="918"/>
      <c r="BX112" s="918"/>
      <c r="BY112" s="918"/>
      <c r="BZ112" s="918"/>
      <c r="CA112" s="918">
        <v>1599311</v>
      </c>
      <c r="CB112" s="918"/>
      <c r="CC112" s="918"/>
      <c r="CD112" s="918"/>
      <c r="CE112" s="918"/>
      <c r="CF112" s="912">
        <v>45.4</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252105</v>
      </c>
      <c r="AB113" s="932"/>
      <c r="AC113" s="932"/>
      <c r="AD113" s="932"/>
      <c r="AE113" s="933"/>
      <c r="AF113" s="934">
        <v>236894</v>
      </c>
      <c r="AG113" s="932"/>
      <c r="AH113" s="932"/>
      <c r="AI113" s="932"/>
      <c r="AJ113" s="933"/>
      <c r="AK113" s="934">
        <v>228523</v>
      </c>
      <c r="AL113" s="932"/>
      <c r="AM113" s="932"/>
      <c r="AN113" s="932"/>
      <c r="AO113" s="933"/>
      <c r="AP113" s="935">
        <v>6.5</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674192</v>
      </c>
      <c r="BR113" s="918"/>
      <c r="BS113" s="918"/>
      <c r="BT113" s="918"/>
      <c r="BU113" s="918"/>
      <c r="BV113" s="918">
        <v>741859</v>
      </c>
      <c r="BW113" s="918"/>
      <c r="BX113" s="918"/>
      <c r="BY113" s="918"/>
      <c r="BZ113" s="918"/>
      <c r="CA113" s="918">
        <v>695343</v>
      </c>
      <c r="CB113" s="918"/>
      <c r="CC113" s="918"/>
      <c r="CD113" s="918"/>
      <c r="CE113" s="918"/>
      <c r="CF113" s="912">
        <v>19.8</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85164</v>
      </c>
      <c r="AB114" s="957"/>
      <c r="AC114" s="957"/>
      <c r="AD114" s="957"/>
      <c r="AE114" s="958"/>
      <c r="AF114" s="959">
        <v>85164</v>
      </c>
      <c r="AG114" s="957"/>
      <c r="AH114" s="957"/>
      <c r="AI114" s="957"/>
      <c r="AJ114" s="958"/>
      <c r="AK114" s="959">
        <v>85774</v>
      </c>
      <c r="AL114" s="957"/>
      <c r="AM114" s="957"/>
      <c r="AN114" s="957"/>
      <c r="AO114" s="958"/>
      <c r="AP114" s="960">
        <v>2.4</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972383</v>
      </c>
      <c r="BR114" s="918"/>
      <c r="BS114" s="918"/>
      <c r="BT114" s="918"/>
      <c r="BU114" s="918"/>
      <c r="BV114" s="918">
        <v>951523</v>
      </c>
      <c r="BW114" s="918"/>
      <c r="BX114" s="918"/>
      <c r="BY114" s="918"/>
      <c r="BZ114" s="918"/>
      <c r="CA114" s="918">
        <v>993104</v>
      </c>
      <c r="CB114" s="918"/>
      <c r="CC114" s="918"/>
      <c r="CD114" s="918"/>
      <c r="CE114" s="918"/>
      <c r="CF114" s="912">
        <v>28.2</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17358</v>
      </c>
      <c r="DH114" s="957"/>
      <c r="DI114" s="957"/>
      <c r="DJ114" s="957"/>
      <c r="DK114" s="958"/>
      <c r="DL114" s="959">
        <v>14838</v>
      </c>
      <c r="DM114" s="957"/>
      <c r="DN114" s="957"/>
      <c r="DO114" s="957"/>
      <c r="DP114" s="958"/>
      <c r="DQ114" s="959">
        <v>12266</v>
      </c>
      <c r="DR114" s="957"/>
      <c r="DS114" s="957"/>
      <c r="DT114" s="957"/>
      <c r="DU114" s="958"/>
      <c r="DV114" s="960">
        <v>0.3</v>
      </c>
      <c r="DW114" s="961"/>
      <c r="DX114" s="961"/>
      <c r="DY114" s="961"/>
      <c r="DZ114" s="962"/>
    </row>
    <row r="115" spans="1:130" s="197" customFormat="1" ht="26.25" customHeight="1" x14ac:dyDescent="0.15">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107546</v>
      </c>
      <c r="AB115" s="932"/>
      <c r="AC115" s="932"/>
      <c r="AD115" s="932"/>
      <c r="AE115" s="933"/>
      <c r="AF115" s="934">
        <v>104557</v>
      </c>
      <c r="AG115" s="932"/>
      <c r="AH115" s="932"/>
      <c r="AI115" s="932"/>
      <c r="AJ115" s="933"/>
      <c r="AK115" s="934">
        <v>87137</v>
      </c>
      <c r="AL115" s="932"/>
      <c r="AM115" s="932"/>
      <c r="AN115" s="932"/>
      <c r="AO115" s="933"/>
      <c r="AP115" s="935">
        <v>2.5</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36</v>
      </c>
      <c r="AB116" s="957"/>
      <c r="AC116" s="957"/>
      <c r="AD116" s="957"/>
      <c r="AE116" s="958"/>
      <c r="AF116" s="959">
        <v>41</v>
      </c>
      <c r="AG116" s="957"/>
      <c r="AH116" s="957"/>
      <c r="AI116" s="957"/>
      <c r="AJ116" s="958"/>
      <c r="AK116" s="959">
        <v>51</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14700</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1059356</v>
      </c>
      <c r="AB117" s="964"/>
      <c r="AC117" s="964"/>
      <c r="AD117" s="964"/>
      <c r="AE117" s="965"/>
      <c r="AF117" s="963">
        <v>1048540</v>
      </c>
      <c r="AG117" s="964"/>
      <c r="AH117" s="964"/>
      <c r="AI117" s="964"/>
      <c r="AJ117" s="965"/>
      <c r="AK117" s="963">
        <v>1038078</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287</v>
      </c>
      <c r="AG118" s="881"/>
      <c r="AH118" s="881"/>
      <c r="AI118" s="881"/>
      <c r="AJ118" s="882"/>
      <c r="AK118" s="880" t="s">
        <v>286</v>
      </c>
      <c r="AL118" s="881"/>
      <c r="AM118" s="881"/>
      <c r="AN118" s="881"/>
      <c r="AO118" s="882"/>
      <c r="AP118" s="988" t="s">
        <v>412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440</v>
      </c>
      <c r="BP118" s="992"/>
      <c r="BQ118" s="983">
        <v>9926333</v>
      </c>
      <c r="BR118" s="984"/>
      <c r="BS118" s="984"/>
      <c r="BT118" s="984"/>
      <c r="BU118" s="984"/>
      <c r="BV118" s="984">
        <v>9789530</v>
      </c>
      <c r="BW118" s="984"/>
      <c r="BX118" s="984"/>
      <c r="BY118" s="984"/>
      <c r="BZ118" s="984"/>
      <c r="CA118" s="984">
        <v>9665623</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3946689</v>
      </c>
      <c r="BR119" s="925"/>
      <c r="BS119" s="925"/>
      <c r="BT119" s="925"/>
      <c r="BU119" s="925"/>
      <c r="BV119" s="925">
        <v>4668205</v>
      </c>
      <c r="BW119" s="925"/>
      <c r="BX119" s="925"/>
      <c r="BY119" s="925"/>
      <c r="BZ119" s="925"/>
      <c r="CA119" s="925">
        <v>5042392</v>
      </c>
      <c r="CB119" s="925"/>
      <c r="CC119" s="925"/>
      <c r="CD119" s="925"/>
      <c r="CE119" s="925"/>
      <c r="CF119" s="939">
        <v>143.30000000000001</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163670</v>
      </c>
      <c r="DH119" s="996"/>
      <c r="DI119" s="996"/>
      <c r="DJ119" s="996"/>
      <c r="DK119" s="997"/>
      <c r="DL119" s="998">
        <v>81835</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212177</v>
      </c>
      <c r="BR120" s="918"/>
      <c r="BS120" s="918"/>
      <c r="BT120" s="918"/>
      <c r="BU120" s="918"/>
      <c r="BV120" s="918">
        <v>204070</v>
      </c>
      <c r="BW120" s="918"/>
      <c r="BX120" s="918"/>
      <c r="BY120" s="918"/>
      <c r="BZ120" s="918"/>
      <c r="CA120" s="918">
        <v>253415</v>
      </c>
      <c r="CB120" s="918"/>
      <c r="CC120" s="918"/>
      <c r="CD120" s="918"/>
      <c r="CE120" s="918"/>
      <c r="CF120" s="912">
        <v>7.2</v>
      </c>
      <c r="CG120" s="913"/>
      <c r="CH120" s="913"/>
      <c r="CI120" s="913"/>
      <c r="CJ120" s="913"/>
      <c r="CK120" s="1011" t="s">
        <v>446</v>
      </c>
      <c r="CL120" s="1012"/>
      <c r="CM120" s="1012"/>
      <c r="CN120" s="1012"/>
      <c r="CO120" s="1013"/>
      <c r="CP120" s="1019" t="s">
        <v>447</v>
      </c>
      <c r="CQ120" s="1020"/>
      <c r="CR120" s="1020"/>
      <c r="CS120" s="1020"/>
      <c r="CT120" s="1020"/>
      <c r="CU120" s="1020"/>
      <c r="CV120" s="1020"/>
      <c r="CW120" s="1020"/>
      <c r="CX120" s="1020"/>
      <c r="CY120" s="1020"/>
      <c r="CZ120" s="1020"/>
      <c r="DA120" s="1020"/>
      <c r="DB120" s="1020"/>
      <c r="DC120" s="1020"/>
      <c r="DD120" s="1020"/>
      <c r="DE120" s="1020"/>
      <c r="DF120" s="1021"/>
      <c r="DG120" s="924">
        <v>1663970</v>
      </c>
      <c r="DH120" s="925"/>
      <c r="DI120" s="925"/>
      <c r="DJ120" s="925"/>
      <c r="DK120" s="925"/>
      <c r="DL120" s="925">
        <v>1527626</v>
      </c>
      <c r="DM120" s="925"/>
      <c r="DN120" s="925"/>
      <c r="DO120" s="925"/>
      <c r="DP120" s="925"/>
      <c r="DQ120" s="925">
        <v>1371658</v>
      </c>
      <c r="DR120" s="925"/>
      <c r="DS120" s="925"/>
      <c r="DT120" s="925"/>
      <c r="DU120" s="925"/>
      <c r="DV120" s="926">
        <v>39</v>
      </c>
      <c r="DW120" s="926"/>
      <c r="DX120" s="926"/>
      <c r="DY120" s="926"/>
      <c r="DZ120" s="927"/>
    </row>
    <row r="121" spans="1:130" s="197" customFormat="1" ht="26.25" customHeight="1" x14ac:dyDescent="0.15">
      <c r="A121" s="973"/>
      <c r="B121" s="944"/>
      <c r="C121" s="1008" t="s">
        <v>448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449</v>
      </c>
      <c r="BA121" s="969"/>
      <c r="BB121" s="969"/>
      <c r="BC121" s="969"/>
      <c r="BD121" s="969"/>
      <c r="BE121" s="969"/>
      <c r="BF121" s="969"/>
      <c r="BG121" s="969"/>
      <c r="BH121" s="969"/>
      <c r="BI121" s="969"/>
      <c r="BJ121" s="969"/>
      <c r="BK121" s="969"/>
      <c r="BL121" s="969"/>
      <c r="BM121" s="969"/>
      <c r="BN121" s="969"/>
      <c r="BO121" s="969"/>
      <c r="BP121" s="970"/>
      <c r="BQ121" s="983">
        <v>5778822</v>
      </c>
      <c r="BR121" s="984"/>
      <c r="BS121" s="984"/>
      <c r="BT121" s="984"/>
      <c r="BU121" s="984"/>
      <c r="BV121" s="984">
        <v>5913351</v>
      </c>
      <c r="BW121" s="984"/>
      <c r="BX121" s="984"/>
      <c r="BY121" s="984"/>
      <c r="BZ121" s="984"/>
      <c r="CA121" s="984">
        <v>5745734</v>
      </c>
      <c r="CB121" s="984"/>
      <c r="CC121" s="984"/>
      <c r="CD121" s="984"/>
      <c r="CE121" s="984"/>
      <c r="CF121" s="1022">
        <v>163.30000000000001</v>
      </c>
      <c r="CG121" s="1023"/>
      <c r="CH121" s="1023"/>
      <c r="CI121" s="1023"/>
      <c r="CJ121" s="1023"/>
      <c r="CK121" s="1014"/>
      <c r="CL121" s="1015"/>
      <c r="CM121" s="1015"/>
      <c r="CN121" s="1015"/>
      <c r="CO121" s="1016"/>
      <c r="CP121" s="1005" t="s">
        <v>450</v>
      </c>
      <c r="CQ121" s="1006"/>
      <c r="CR121" s="1006"/>
      <c r="CS121" s="1006"/>
      <c r="CT121" s="1006"/>
      <c r="CU121" s="1006"/>
      <c r="CV121" s="1006"/>
      <c r="CW121" s="1006"/>
      <c r="CX121" s="1006"/>
      <c r="CY121" s="1006"/>
      <c r="CZ121" s="1006"/>
      <c r="DA121" s="1006"/>
      <c r="DB121" s="1006"/>
      <c r="DC121" s="1006"/>
      <c r="DD121" s="1006"/>
      <c r="DE121" s="1006"/>
      <c r="DF121" s="1007"/>
      <c r="DG121" s="917">
        <v>346438</v>
      </c>
      <c r="DH121" s="918"/>
      <c r="DI121" s="918"/>
      <c r="DJ121" s="918"/>
      <c r="DK121" s="918"/>
      <c r="DL121" s="918">
        <v>325101</v>
      </c>
      <c r="DM121" s="918"/>
      <c r="DN121" s="918"/>
      <c r="DO121" s="918"/>
      <c r="DP121" s="918"/>
      <c r="DQ121" s="918">
        <v>302434</v>
      </c>
      <c r="DR121" s="918"/>
      <c r="DS121" s="918"/>
      <c r="DT121" s="918"/>
      <c r="DU121" s="918"/>
      <c r="DV121" s="919">
        <v>8.6</v>
      </c>
      <c r="DW121" s="919"/>
      <c r="DX121" s="919"/>
      <c r="DY121" s="919"/>
      <c r="DZ121" s="920"/>
    </row>
    <row r="122" spans="1:130" s="197" customFormat="1" ht="26.25" customHeight="1" x14ac:dyDescent="0.15">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2841</v>
      </c>
      <c r="AB122" s="957"/>
      <c r="AC122" s="957"/>
      <c r="AD122" s="957"/>
      <c r="AE122" s="958"/>
      <c r="AF122" s="959">
        <v>2844</v>
      </c>
      <c r="AG122" s="957"/>
      <c r="AH122" s="957"/>
      <c r="AI122" s="957"/>
      <c r="AJ122" s="958"/>
      <c r="AK122" s="959">
        <v>2847</v>
      </c>
      <c r="AL122" s="957"/>
      <c r="AM122" s="957"/>
      <c r="AN122" s="957"/>
      <c r="AO122" s="958"/>
      <c r="AP122" s="960">
        <v>0.1</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451</v>
      </c>
      <c r="BP122" s="992"/>
      <c r="BQ122" s="1032">
        <v>9937688</v>
      </c>
      <c r="BR122" s="1033"/>
      <c r="BS122" s="1033"/>
      <c r="BT122" s="1033"/>
      <c r="BU122" s="1033"/>
      <c r="BV122" s="1033">
        <v>10785626</v>
      </c>
      <c r="BW122" s="1033"/>
      <c r="BX122" s="1033"/>
      <c r="BY122" s="1033"/>
      <c r="BZ122" s="1033"/>
      <c r="CA122" s="1033">
        <v>11041541</v>
      </c>
      <c r="CB122" s="1033"/>
      <c r="CC122" s="1033"/>
      <c r="CD122" s="1033"/>
      <c r="CE122" s="1033"/>
      <c r="CF122" s="985"/>
      <c r="CG122" s="986"/>
      <c r="CH122" s="986"/>
      <c r="CI122" s="986"/>
      <c r="CJ122" s="987"/>
      <c r="CK122" s="1014"/>
      <c r="CL122" s="1015"/>
      <c r="CM122" s="1015"/>
      <c r="CN122" s="1015"/>
      <c r="CO122" s="1016"/>
      <c r="CP122" s="1005" t="s">
        <v>452</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x14ac:dyDescent="0.2">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15505</v>
      </c>
      <c r="AB123" s="957"/>
      <c r="AC123" s="957"/>
      <c r="AD123" s="957"/>
      <c r="AE123" s="958"/>
      <c r="AF123" s="959">
        <v>14968</v>
      </c>
      <c r="AG123" s="957"/>
      <c r="AH123" s="957"/>
      <c r="AI123" s="957"/>
      <c r="AJ123" s="958"/>
      <c r="AK123" s="959" t="s">
        <v>112</v>
      </c>
      <c r="AL123" s="957"/>
      <c r="AM123" s="957"/>
      <c r="AN123" s="957"/>
      <c r="AO123" s="958"/>
      <c r="AP123" s="960" t="s">
        <v>112</v>
      </c>
      <c r="AQ123" s="961"/>
      <c r="AR123" s="961"/>
      <c r="AS123" s="961"/>
      <c r="AT123" s="962"/>
      <c r="AU123" s="1029" t="s">
        <v>453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324</v>
      </c>
      <c r="DH123" s="957"/>
      <c r="DI123" s="957"/>
      <c r="DJ123" s="957"/>
      <c r="DK123" s="958"/>
      <c r="DL123" s="959" t="s">
        <v>324</v>
      </c>
      <c r="DM123" s="957"/>
      <c r="DN123" s="957"/>
      <c r="DO123" s="957"/>
      <c r="DP123" s="958"/>
      <c r="DQ123" s="959" t="s">
        <v>324</v>
      </c>
      <c r="DR123" s="957"/>
      <c r="DS123" s="957"/>
      <c r="DT123" s="957"/>
      <c r="DU123" s="958"/>
      <c r="DV123" s="960" t="s">
        <v>324</v>
      </c>
      <c r="DW123" s="961"/>
      <c r="DX123" s="961"/>
      <c r="DY123" s="961"/>
      <c r="DZ123" s="962"/>
    </row>
    <row r="124" spans="1:130" s="197" customFormat="1" ht="26.25" customHeight="1" x14ac:dyDescent="0.15">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324</v>
      </c>
      <c r="AB124" s="957"/>
      <c r="AC124" s="957"/>
      <c r="AD124" s="957"/>
      <c r="AE124" s="958"/>
      <c r="AF124" s="959" t="s">
        <v>324</v>
      </c>
      <c r="AG124" s="957"/>
      <c r="AH124" s="957"/>
      <c r="AI124" s="957"/>
      <c r="AJ124" s="958"/>
      <c r="AK124" s="959" t="s">
        <v>324</v>
      </c>
      <c r="AL124" s="957"/>
      <c r="AM124" s="957"/>
      <c r="AN124" s="957"/>
      <c r="AO124" s="958"/>
      <c r="AP124" s="960" t="s">
        <v>324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454</v>
      </c>
      <c r="CQ124" s="1006"/>
      <c r="CR124" s="1006"/>
      <c r="CS124" s="1006"/>
      <c r="CT124" s="1006"/>
      <c r="CU124" s="1006"/>
      <c r="CV124" s="1006"/>
      <c r="CW124" s="1006"/>
      <c r="CX124" s="1006"/>
      <c r="CY124" s="1006"/>
      <c r="CZ124" s="1006"/>
      <c r="DA124" s="1006"/>
      <c r="DB124" s="1006"/>
      <c r="DC124" s="1006"/>
      <c r="DD124" s="1006"/>
      <c r="DE124" s="1006"/>
      <c r="DF124" s="1007"/>
      <c r="DG124" s="995" t="s">
        <v>324</v>
      </c>
      <c r="DH124" s="996"/>
      <c r="DI124" s="996"/>
      <c r="DJ124" s="996"/>
      <c r="DK124" s="997"/>
      <c r="DL124" s="998" t="s">
        <v>324</v>
      </c>
      <c r="DM124" s="996"/>
      <c r="DN124" s="996"/>
      <c r="DO124" s="996"/>
      <c r="DP124" s="997"/>
      <c r="DQ124" s="998" t="s">
        <v>324</v>
      </c>
      <c r="DR124" s="996"/>
      <c r="DS124" s="996"/>
      <c r="DT124" s="996"/>
      <c r="DU124" s="997"/>
      <c r="DV124" s="999" t="s">
        <v>324</v>
      </c>
      <c r="DW124" s="1000"/>
      <c r="DX124" s="1000"/>
      <c r="DY124" s="1000"/>
      <c r="DZ124" s="1001"/>
    </row>
    <row r="125" spans="1:130" s="197" customFormat="1" ht="26.25" customHeight="1" thickBot="1" x14ac:dyDescent="0.2">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324</v>
      </c>
      <c r="AB125" s="957"/>
      <c r="AC125" s="957"/>
      <c r="AD125" s="957"/>
      <c r="AE125" s="958"/>
      <c r="AF125" s="959" t="s">
        <v>324</v>
      </c>
      <c r="AG125" s="957"/>
      <c r="AH125" s="957"/>
      <c r="AI125" s="957"/>
      <c r="AJ125" s="958"/>
      <c r="AK125" s="959" t="s">
        <v>324</v>
      </c>
      <c r="AL125" s="957"/>
      <c r="AM125" s="957"/>
      <c r="AN125" s="957"/>
      <c r="AO125" s="958"/>
      <c r="AP125" s="960" t="s">
        <v>324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455</v>
      </c>
      <c r="CL125" s="1012"/>
      <c r="CM125" s="1012"/>
      <c r="CN125" s="1012"/>
      <c r="CO125" s="1013"/>
      <c r="CP125" s="938" t="s">
        <v>456</v>
      </c>
      <c r="CQ125" s="885"/>
      <c r="CR125" s="885"/>
      <c r="CS125" s="885"/>
      <c r="CT125" s="885"/>
      <c r="CU125" s="885"/>
      <c r="CV125" s="885"/>
      <c r="CW125" s="885"/>
      <c r="CX125" s="885"/>
      <c r="CY125" s="885"/>
      <c r="CZ125" s="885"/>
      <c r="DA125" s="885"/>
      <c r="DB125" s="885"/>
      <c r="DC125" s="885"/>
      <c r="DD125" s="885"/>
      <c r="DE125" s="885"/>
      <c r="DF125" s="886"/>
      <c r="DG125" s="924" t="s">
        <v>324</v>
      </c>
      <c r="DH125" s="925"/>
      <c r="DI125" s="925"/>
      <c r="DJ125" s="925"/>
      <c r="DK125" s="925"/>
      <c r="DL125" s="925" t="s">
        <v>324</v>
      </c>
      <c r="DM125" s="925"/>
      <c r="DN125" s="925"/>
      <c r="DO125" s="925"/>
      <c r="DP125" s="925"/>
      <c r="DQ125" s="925" t="s">
        <v>324</v>
      </c>
      <c r="DR125" s="925"/>
      <c r="DS125" s="925"/>
      <c r="DT125" s="925"/>
      <c r="DU125" s="925"/>
      <c r="DV125" s="926" t="s">
        <v>324</v>
      </c>
      <c r="DW125" s="926"/>
      <c r="DX125" s="926"/>
      <c r="DY125" s="926"/>
      <c r="DZ125" s="927"/>
    </row>
    <row r="126" spans="1:130" s="197" customFormat="1" ht="26.25" customHeight="1" x14ac:dyDescent="0.15">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89200</v>
      </c>
      <c r="AB126" s="957"/>
      <c r="AC126" s="957"/>
      <c r="AD126" s="957"/>
      <c r="AE126" s="958"/>
      <c r="AF126" s="959">
        <v>86745</v>
      </c>
      <c r="AG126" s="957"/>
      <c r="AH126" s="957"/>
      <c r="AI126" s="957"/>
      <c r="AJ126" s="958"/>
      <c r="AK126" s="959">
        <v>84290</v>
      </c>
      <c r="AL126" s="957"/>
      <c r="AM126" s="957"/>
      <c r="AN126" s="957"/>
      <c r="AO126" s="958"/>
      <c r="AP126" s="960">
        <v>2.4</v>
      </c>
      <c r="AQ126" s="961"/>
      <c r="AR126" s="961"/>
      <c r="AS126" s="961"/>
      <c r="AT126" s="962"/>
      <c r="AU126" s="233"/>
      <c r="AV126" s="233"/>
      <c r="AW126" s="233"/>
      <c r="AX126" s="1034" t="s">
        <v>457</v>
      </c>
      <c r="AY126" s="1035"/>
      <c r="AZ126" s="1035"/>
      <c r="BA126" s="1035"/>
      <c r="BB126" s="1035"/>
      <c r="BC126" s="1035"/>
      <c r="BD126" s="1035"/>
      <c r="BE126" s="1036"/>
      <c r="BF126" s="1050" t="s">
        <v>458</v>
      </c>
      <c r="BG126" s="1035"/>
      <c r="BH126" s="1035"/>
      <c r="BI126" s="1035"/>
      <c r="BJ126" s="1035"/>
      <c r="BK126" s="1035"/>
      <c r="BL126" s="1036"/>
      <c r="BM126" s="1050" t="s">
        <v>459</v>
      </c>
      <c r="BN126" s="1035"/>
      <c r="BO126" s="1035"/>
      <c r="BP126" s="1035"/>
      <c r="BQ126" s="1035"/>
      <c r="BR126" s="1035"/>
      <c r="BS126" s="1036"/>
      <c r="BT126" s="1050" t="s">
        <v>460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461</v>
      </c>
      <c r="CQ126" s="948"/>
      <c r="CR126" s="948"/>
      <c r="CS126" s="948"/>
      <c r="CT126" s="948"/>
      <c r="CU126" s="948"/>
      <c r="CV126" s="948"/>
      <c r="CW126" s="948"/>
      <c r="CX126" s="948"/>
      <c r="CY126" s="948"/>
      <c r="CZ126" s="948"/>
      <c r="DA126" s="948"/>
      <c r="DB126" s="948"/>
      <c r="DC126" s="948"/>
      <c r="DD126" s="948"/>
      <c r="DE126" s="948"/>
      <c r="DF126" s="949"/>
      <c r="DG126" s="917" t="s">
        <v>324</v>
      </c>
      <c r="DH126" s="918"/>
      <c r="DI126" s="918"/>
      <c r="DJ126" s="918"/>
      <c r="DK126" s="918"/>
      <c r="DL126" s="918" t="s">
        <v>324</v>
      </c>
      <c r="DM126" s="918"/>
      <c r="DN126" s="918"/>
      <c r="DO126" s="918"/>
      <c r="DP126" s="918"/>
      <c r="DQ126" s="918" t="s">
        <v>324</v>
      </c>
      <c r="DR126" s="918"/>
      <c r="DS126" s="918"/>
      <c r="DT126" s="918"/>
      <c r="DU126" s="918"/>
      <c r="DV126" s="919" t="s">
        <v>324</v>
      </c>
      <c r="DW126" s="919"/>
      <c r="DX126" s="919"/>
      <c r="DY126" s="919"/>
      <c r="DZ126" s="920"/>
    </row>
    <row r="127" spans="1:130" s="197" customFormat="1" ht="26.25" customHeight="1" thickBot="1" x14ac:dyDescent="0.2">
      <c r="A127" s="974"/>
      <c r="B127" s="946"/>
      <c r="C127" s="1002" t="s">
        <v>462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324</v>
      </c>
      <c r="AB127" s="957"/>
      <c r="AC127" s="957"/>
      <c r="AD127" s="957"/>
      <c r="AE127" s="958"/>
      <c r="AF127" s="959" t="s">
        <v>324</v>
      </c>
      <c r="AG127" s="957"/>
      <c r="AH127" s="957"/>
      <c r="AI127" s="957"/>
      <c r="AJ127" s="958"/>
      <c r="AK127" s="959" t="s">
        <v>324</v>
      </c>
      <c r="AL127" s="957"/>
      <c r="AM127" s="957"/>
      <c r="AN127" s="957"/>
      <c r="AO127" s="958"/>
      <c r="AP127" s="960" t="s">
        <v>324</v>
      </c>
      <c r="AQ127" s="961"/>
      <c r="AR127" s="961"/>
      <c r="AS127" s="961"/>
      <c r="AT127" s="962"/>
      <c r="AU127" s="233"/>
      <c r="AV127" s="233"/>
      <c r="AW127" s="233"/>
      <c r="AX127" s="884" t="s">
        <v>463</v>
      </c>
      <c r="AY127" s="885"/>
      <c r="AZ127" s="885"/>
      <c r="BA127" s="885"/>
      <c r="BB127" s="885"/>
      <c r="BC127" s="885"/>
      <c r="BD127" s="885"/>
      <c r="BE127" s="886"/>
      <c r="BF127" s="1039" t="s">
        <v>324</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466</v>
      </c>
      <c r="X128" s="1071"/>
      <c r="Y128" s="1071"/>
      <c r="Z128" s="1072"/>
      <c r="AA128" s="1087">
        <v>52096</v>
      </c>
      <c r="AB128" s="1088"/>
      <c r="AC128" s="1088"/>
      <c r="AD128" s="1088"/>
      <c r="AE128" s="1089"/>
      <c r="AF128" s="1090">
        <v>49751</v>
      </c>
      <c r="AG128" s="1088"/>
      <c r="AH128" s="1088"/>
      <c r="AI128" s="1088"/>
      <c r="AJ128" s="1089"/>
      <c r="AK128" s="1090">
        <v>52653</v>
      </c>
      <c r="AL128" s="1088"/>
      <c r="AM128" s="1088"/>
      <c r="AN128" s="1088"/>
      <c r="AO128" s="1089"/>
      <c r="AP128" s="1091"/>
      <c r="AQ128" s="1092"/>
      <c r="AR128" s="1092"/>
      <c r="AS128" s="1092"/>
      <c r="AT128" s="1093"/>
      <c r="AU128" s="235"/>
      <c r="AV128" s="235"/>
      <c r="AW128" s="235"/>
      <c r="AX128" s="1052" t="s">
        <v>467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468</v>
      </c>
      <c r="X129" s="1059"/>
      <c r="Y129" s="1059"/>
      <c r="Z129" s="1060"/>
      <c r="AA129" s="956">
        <v>3818311</v>
      </c>
      <c r="AB129" s="957"/>
      <c r="AC129" s="957"/>
      <c r="AD129" s="957"/>
      <c r="AE129" s="958"/>
      <c r="AF129" s="959">
        <v>4141599</v>
      </c>
      <c r="AG129" s="957"/>
      <c r="AH129" s="957"/>
      <c r="AI129" s="957"/>
      <c r="AJ129" s="958"/>
      <c r="AK129" s="959">
        <v>4155499</v>
      </c>
      <c r="AL129" s="957"/>
      <c r="AM129" s="957"/>
      <c r="AN129" s="957"/>
      <c r="AO129" s="958"/>
      <c r="AP129" s="1061"/>
      <c r="AQ129" s="1062"/>
      <c r="AR129" s="1062"/>
      <c r="AS129" s="1062"/>
      <c r="AT129" s="1063"/>
      <c r="AU129" s="235"/>
      <c r="AV129" s="235"/>
      <c r="AW129" s="235"/>
      <c r="AX129" s="1052" t="s">
        <v>469</v>
      </c>
      <c r="AY129" s="948"/>
      <c r="AZ129" s="948"/>
      <c r="BA129" s="948"/>
      <c r="BB129" s="948"/>
      <c r="BC129" s="948"/>
      <c r="BD129" s="948"/>
      <c r="BE129" s="949"/>
      <c r="BF129" s="1053">
        <v>10.9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470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471</v>
      </c>
      <c r="X130" s="1059"/>
      <c r="Y130" s="1059"/>
      <c r="Z130" s="1060"/>
      <c r="AA130" s="956">
        <v>619586</v>
      </c>
      <c r="AB130" s="957"/>
      <c r="AC130" s="957"/>
      <c r="AD130" s="957"/>
      <c r="AE130" s="958"/>
      <c r="AF130" s="959">
        <v>620410</v>
      </c>
      <c r="AG130" s="957"/>
      <c r="AH130" s="957"/>
      <c r="AI130" s="957"/>
      <c r="AJ130" s="958"/>
      <c r="AK130" s="959">
        <v>636609</v>
      </c>
      <c r="AL130" s="957"/>
      <c r="AM130" s="957"/>
      <c r="AN130" s="957"/>
      <c r="AO130" s="958"/>
      <c r="AP130" s="1061"/>
      <c r="AQ130" s="1062"/>
      <c r="AR130" s="1062"/>
      <c r="AS130" s="1062"/>
      <c r="AT130" s="1063"/>
      <c r="AU130" s="235"/>
      <c r="AV130" s="235"/>
      <c r="AW130" s="235"/>
      <c r="AX130" s="1111" t="s">
        <v>472</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473</v>
      </c>
      <c r="X131" s="1082"/>
      <c r="Y131" s="1082"/>
      <c r="Z131" s="1083"/>
      <c r="AA131" s="995">
        <v>3198725</v>
      </c>
      <c r="AB131" s="996"/>
      <c r="AC131" s="996"/>
      <c r="AD131" s="996"/>
      <c r="AE131" s="997"/>
      <c r="AF131" s="998">
        <v>3521189</v>
      </c>
      <c r="AG131" s="996"/>
      <c r="AH131" s="996"/>
      <c r="AI131" s="996"/>
      <c r="AJ131" s="997"/>
      <c r="AK131" s="998">
        <v>3518890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475</v>
      </c>
      <c r="W132" s="1099"/>
      <c r="X132" s="1099"/>
      <c r="Y132" s="1099"/>
      <c r="Z132" s="1100"/>
      <c r="AA132" s="1101">
        <v>12.119641420000001</v>
      </c>
      <c r="AB132" s="1102"/>
      <c r="AC132" s="1102"/>
      <c r="AD132" s="1102"/>
      <c r="AE132" s="1103"/>
      <c r="AF132" s="1104">
        <v>10.745773659999999</v>
      </c>
      <c r="AG132" s="1102"/>
      <c r="AH132" s="1102"/>
      <c r="AI132" s="1102"/>
      <c r="AJ132" s="1103"/>
      <c r="AK132" s="1104">
        <v>9.9126713249999998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476</v>
      </c>
      <c r="W133" s="1106"/>
      <c r="X133" s="1106"/>
      <c r="Y133" s="1106"/>
      <c r="Z133" s="1107"/>
      <c r="AA133" s="1108">
        <v>11.8</v>
      </c>
      <c r="AB133" s="1109"/>
      <c r="AC133" s="1109"/>
      <c r="AD133" s="1109"/>
      <c r="AE133" s="1110"/>
      <c r="AF133" s="1108">
        <v>11</v>
      </c>
      <c r="AG133" s="1109"/>
      <c r="AH133" s="1109"/>
      <c r="AI133" s="1109"/>
      <c r="AJ133" s="1110"/>
      <c r="AK133" s="1108">
        <v>10.9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N28" zoomScaleNormal="85" zoomScaleSheetLayoutView="55" workbookViewId="0">
      <selection activeCell="AC51" sqref="AC5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N5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D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5" t="s">
        <v>479</v>
      </c>
      <c r="L7" s="254"/>
      <c r="M7" s="255" t="s">
        <v>480</v>
      </c>
      <c r="N7" s="256"/>
    </row>
    <row r="8" spans="1:16" x14ac:dyDescent="0.15">
      <c r="A8" s="248"/>
      <c r="B8" s="244"/>
      <c r="C8" s="244"/>
      <c r="D8" s="244"/>
      <c r="E8" s="244"/>
      <c r="F8" s="244"/>
      <c r="G8" s="257"/>
      <c r="H8" s="258"/>
      <c r="I8" s="258"/>
      <c r="J8" s="259"/>
      <c r="K8" s="1116"/>
      <c r="L8" s="260" t="s">
        <v>481</v>
      </c>
      <c r="M8" s="261" t="s">
        <v>482</v>
      </c>
      <c r="N8" s="262" t="s">
        <v>483</v>
      </c>
    </row>
    <row r="9" spans="1:16" x14ac:dyDescent="0.15">
      <c r="A9" s="248"/>
      <c r="B9" s="244"/>
      <c r="C9" s="244"/>
      <c r="D9" s="244"/>
      <c r="E9" s="244"/>
      <c r="F9" s="244"/>
      <c r="G9" s="1117" t="s">
        <v>484</v>
      </c>
      <c r="H9" s="1118"/>
      <c r="I9" s="1118"/>
      <c r="J9" s="1119"/>
      <c r="K9" s="263">
        <v>837165</v>
      </c>
      <c r="L9" s="264">
        <v>150623</v>
      </c>
      <c r="M9" s="265">
        <v>132943</v>
      </c>
      <c r="N9" s="266">
        <v>13.3</v>
      </c>
    </row>
    <row r="10" spans="1:16" x14ac:dyDescent="0.15">
      <c r="A10" s="248"/>
      <c r="B10" s="244"/>
      <c r="C10" s="244"/>
      <c r="D10" s="244"/>
      <c r="E10" s="244"/>
      <c r="F10" s="244"/>
      <c r="G10" s="1117" t="s">
        <v>485</v>
      </c>
      <c r="H10" s="1118"/>
      <c r="I10" s="1118"/>
      <c r="J10" s="1119"/>
      <c r="K10" s="267">
        <v>85332</v>
      </c>
      <c r="L10" s="268">
        <v>15353</v>
      </c>
      <c r="M10" s="269">
        <v>15355</v>
      </c>
      <c r="N10" s="270">
        <v>0</v>
      </c>
    </row>
    <row r="11" spans="1:16" ht="13.5" customHeight="1" x14ac:dyDescent="0.15">
      <c r="A11" s="248"/>
      <c r="B11" s="244"/>
      <c r="C11" s="244"/>
      <c r="D11" s="244"/>
      <c r="E11" s="244"/>
      <c r="F11" s="244"/>
      <c r="G11" s="1117" t="s">
        <v>486</v>
      </c>
      <c r="H11" s="1118"/>
      <c r="I11" s="1118"/>
      <c r="J11" s="1119"/>
      <c r="K11" s="267">
        <v>183786</v>
      </c>
      <c r="L11" s="268">
        <v>33067</v>
      </c>
      <c r="M11" s="269">
        <v>21605</v>
      </c>
      <c r="N11" s="270">
        <v>53.1</v>
      </c>
    </row>
    <row r="12" spans="1:16" ht="13.5" customHeight="1" x14ac:dyDescent="0.15">
      <c r="A12" s="248"/>
      <c r="B12" s="244"/>
      <c r="C12" s="244"/>
      <c r="D12" s="244"/>
      <c r="E12" s="244"/>
      <c r="F12" s="244"/>
      <c r="G12" s="1117" t="s">
        <v>487</v>
      </c>
      <c r="H12" s="1118"/>
      <c r="I12" s="1118"/>
      <c r="J12" s="1119"/>
      <c r="K12" s="267">
        <v>8145</v>
      </c>
      <c r="L12" s="268">
        <v>1465</v>
      </c>
      <c r="M12" s="269">
        <v>2278</v>
      </c>
      <c r="N12" s="270">
        <v>-35.700000000000003</v>
      </c>
    </row>
    <row r="13" spans="1:16" ht="13.5" customHeight="1" x14ac:dyDescent="0.15">
      <c r="A13" s="248"/>
      <c r="B13" s="244"/>
      <c r="C13" s="244"/>
      <c r="D13" s="244"/>
      <c r="E13" s="244"/>
      <c r="F13" s="244"/>
      <c r="G13" s="1117" t="s">
        <v>488</v>
      </c>
      <c r="H13" s="1118"/>
      <c r="I13" s="1118"/>
      <c r="J13" s="1119"/>
      <c r="K13" s="267" t="s">
        <v>489</v>
      </c>
      <c r="L13" s="268" t="s">
        <v>489</v>
      </c>
      <c r="M13" s="269" t="s">
        <v>489</v>
      </c>
      <c r="N13" s="270" t="s">
        <v>489</v>
      </c>
    </row>
    <row r="14" spans="1:16" ht="13.5" customHeight="1" x14ac:dyDescent="0.15">
      <c r="A14" s="248"/>
      <c r="B14" s="244"/>
      <c r="C14" s="244"/>
      <c r="D14" s="244"/>
      <c r="E14" s="244"/>
      <c r="F14" s="244"/>
      <c r="G14" s="1117" t="s">
        <v>490</v>
      </c>
      <c r="H14" s="1118"/>
      <c r="I14" s="1118"/>
      <c r="J14" s="1119"/>
      <c r="K14" s="267">
        <v>54348</v>
      </c>
      <c r="L14" s="268">
        <v>9778</v>
      </c>
      <c r="M14" s="269">
        <v>5589</v>
      </c>
      <c r="N14" s="270">
        <v>75</v>
      </c>
    </row>
    <row r="15" spans="1:16" ht="13.5" customHeight="1" x14ac:dyDescent="0.15">
      <c r="A15" s="248"/>
      <c r="B15" s="244"/>
      <c r="C15" s="244"/>
      <c r="D15" s="244"/>
      <c r="E15" s="244"/>
      <c r="F15" s="244"/>
      <c r="G15" s="1117" t="s">
        <v>491</v>
      </c>
      <c r="H15" s="1118"/>
      <c r="I15" s="1118"/>
      <c r="J15" s="1119"/>
      <c r="K15" s="267">
        <v>15500</v>
      </c>
      <c r="L15" s="268">
        <v>2789</v>
      </c>
      <c r="M15" s="269">
        <v>2911</v>
      </c>
      <c r="N15" s="270">
        <v>-4.2</v>
      </c>
    </row>
    <row r="16" spans="1:16" x14ac:dyDescent="0.15">
      <c r="A16" s="248"/>
      <c r="B16" s="244"/>
      <c r="C16" s="244"/>
      <c r="D16" s="244"/>
      <c r="E16" s="244"/>
      <c r="F16" s="244"/>
      <c r="G16" s="1120" t="s">
        <v>492</v>
      </c>
      <c r="H16" s="1121"/>
      <c r="I16" s="1121"/>
      <c r="J16" s="1122"/>
      <c r="K16" s="268">
        <v>-97861</v>
      </c>
      <c r="L16" s="268">
        <v>-17607</v>
      </c>
      <c r="M16" s="269">
        <v>-16243</v>
      </c>
      <c r="N16" s="270">
        <v>8.4</v>
      </c>
    </row>
    <row r="17" spans="1:16" x14ac:dyDescent="0.15">
      <c r="A17" s="248"/>
      <c r="B17" s="244"/>
      <c r="C17" s="244"/>
      <c r="D17" s="244"/>
      <c r="E17" s="244"/>
      <c r="F17" s="244"/>
      <c r="G17" s="1120" t="s">
        <v>171</v>
      </c>
      <c r="H17" s="1121"/>
      <c r="I17" s="1121"/>
      <c r="J17" s="1122"/>
      <c r="K17" s="268">
        <v>1086415</v>
      </c>
      <c r="L17" s="268">
        <v>195469</v>
      </c>
      <c r="M17" s="269">
        <v>164438</v>
      </c>
      <c r="N17" s="270">
        <v>18.899999999999999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2" t="s">
        <v>497</v>
      </c>
      <c r="H21" s="1113"/>
      <c r="I21" s="1113"/>
      <c r="J21" s="1114"/>
      <c r="K21" s="280">
        <v>19.97</v>
      </c>
      <c r="L21" s="281">
        <v>15.05</v>
      </c>
      <c r="M21" s="282">
        <v>4.92</v>
      </c>
      <c r="N21" s="249"/>
      <c r="O21" s="283"/>
      <c r="P21" s="279"/>
    </row>
    <row r="22" spans="1:16" s="284" customFormat="1" x14ac:dyDescent="0.15">
      <c r="A22" s="279"/>
      <c r="B22" s="249"/>
      <c r="C22" s="249"/>
      <c r="D22" s="249"/>
      <c r="E22" s="249"/>
      <c r="F22" s="249"/>
      <c r="G22" s="1112" t="s">
        <v>498</v>
      </c>
      <c r="H22" s="1113"/>
      <c r="I22" s="1113"/>
      <c r="J22" s="1114"/>
      <c r="K22" s="285">
        <v>93.9</v>
      </c>
      <c r="L22" s="286">
        <v>95.7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5" t="s">
        <v>479</v>
      </c>
      <c r="L30" s="254"/>
      <c r="M30" s="255" t="s">
        <v>480</v>
      </c>
      <c r="N30" s="256"/>
    </row>
    <row r="31" spans="1:16" x14ac:dyDescent="0.15">
      <c r="A31" s="248"/>
      <c r="B31" s="244"/>
      <c r="C31" s="244"/>
      <c r="D31" s="244"/>
      <c r="E31" s="244"/>
      <c r="F31" s="244"/>
      <c r="G31" s="257"/>
      <c r="H31" s="258"/>
      <c r="I31" s="258"/>
      <c r="J31" s="259"/>
      <c r="K31" s="1116"/>
      <c r="L31" s="260" t="s">
        <v>481</v>
      </c>
      <c r="M31" s="261" t="s">
        <v>482</v>
      </c>
      <c r="N31" s="262" t="s">
        <v>483</v>
      </c>
    </row>
    <row r="32" spans="1:16" ht="27" customHeight="1" x14ac:dyDescent="0.15">
      <c r="A32" s="248"/>
      <c r="B32" s="244"/>
      <c r="C32" s="244"/>
      <c r="D32" s="244"/>
      <c r="E32" s="244"/>
      <c r="F32" s="244"/>
      <c r="G32" s="1128" t="s">
        <v>502</v>
      </c>
      <c r="H32" s="1129"/>
      <c r="I32" s="1129"/>
      <c r="J32" s="1130"/>
      <c r="K32" s="294">
        <v>636593</v>
      </c>
      <c r="L32" s="294">
        <v>114536</v>
      </c>
      <c r="M32" s="295">
        <v>104657</v>
      </c>
      <c r="N32" s="296">
        <v>9.4</v>
      </c>
    </row>
    <row r="33" spans="1:16" ht="13.5" customHeight="1" x14ac:dyDescent="0.15">
      <c r="A33" s="248"/>
      <c r="B33" s="244"/>
      <c r="C33" s="244"/>
      <c r="D33" s="244"/>
      <c r="E33" s="244"/>
      <c r="F33" s="244"/>
      <c r="G33" s="1128" t="s">
        <v>503</v>
      </c>
      <c r="H33" s="1129"/>
      <c r="I33" s="1129"/>
      <c r="J33" s="1130"/>
      <c r="K33" s="294" t="s">
        <v>489</v>
      </c>
      <c r="L33" s="294" t="s">
        <v>489</v>
      </c>
      <c r="M33" s="295" t="s">
        <v>489</v>
      </c>
      <c r="N33" s="296" t="s">
        <v>489</v>
      </c>
    </row>
    <row r="34" spans="1:16" ht="27" customHeight="1" x14ac:dyDescent="0.15">
      <c r="A34" s="248"/>
      <c r="B34" s="244"/>
      <c r="C34" s="244"/>
      <c r="D34" s="244"/>
      <c r="E34" s="244"/>
      <c r="F34" s="244"/>
      <c r="G34" s="1128" t="s">
        <v>504</v>
      </c>
      <c r="H34" s="1129"/>
      <c r="I34" s="1129"/>
      <c r="J34" s="1130"/>
      <c r="K34" s="294" t="s">
        <v>489</v>
      </c>
      <c r="L34" s="294" t="s">
        <v>489</v>
      </c>
      <c r="M34" s="295">
        <v>419</v>
      </c>
      <c r="N34" s="296" t="s">
        <v>489</v>
      </c>
    </row>
    <row r="35" spans="1:16" ht="27" customHeight="1" x14ac:dyDescent="0.15">
      <c r="A35" s="248"/>
      <c r="B35" s="244"/>
      <c r="C35" s="244"/>
      <c r="D35" s="244"/>
      <c r="E35" s="244"/>
      <c r="F35" s="244"/>
      <c r="G35" s="1128" t="s">
        <v>505</v>
      </c>
      <c r="H35" s="1129"/>
      <c r="I35" s="1129"/>
      <c r="J35" s="1130"/>
      <c r="K35" s="294">
        <v>228523</v>
      </c>
      <c r="L35" s="294">
        <v>41116</v>
      </c>
      <c r="M35" s="295">
        <v>24121</v>
      </c>
      <c r="N35" s="296">
        <v>70.5</v>
      </c>
    </row>
    <row r="36" spans="1:16" ht="27" customHeight="1" x14ac:dyDescent="0.15">
      <c r="A36" s="248"/>
      <c r="B36" s="244"/>
      <c r="C36" s="244"/>
      <c r="D36" s="244"/>
      <c r="E36" s="244"/>
      <c r="F36" s="244"/>
      <c r="G36" s="1128" t="s">
        <v>506</v>
      </c>
      <c r="H36" s="1129"/>
      <c r="I36" s="1129"/>
      <c r="J36" s="1130"/>
      <c r="K36" s="294">
        <v>85774</v>
      </c>
      <c r="L36" s="294">
        <v>15433</v>
      </c>
      <c r="M36" s="295">
        <v>4863</v>
      </c>
      <c r="N36" s="296">
        <v>217.4</v>
      </c>
    </row>
    <row r="37" spans="1:16" ht="13.5" customHeight="1" x14ac:dyDescent="0.15">
      <c r="A37" s="248"/>
      <c r="B37" s="244"/>
      <c r="C37" s="244"/>
      <c r="D37" s="244"/>
      <c r="E37" s="244"/>
      <c r="F37" s="244"/>
      <c r="G37" s="1128" t="s">
        <v>507</v>
      </c>
      <c r="H37" s="1129"/>
      <c r="I37" s="1129"/>
      <c r="J37" s="1130"/>
      <c r="K37" s="294">
        <v>87137</v>
      </c>
      <c r="L37" s="294">
        <v>15678</v>
      </c>
      <c r="M37" s="295">
        <v>2362</v>
      </c>
      <c r="N37" s="296">
        <v>563.79999999999995</v>
      </c>
    </row>
    <row r="38" spans="1:16" ht="27" customHeight="1" x14ac:dyDescent="0.15">
      <c r="A38" s="248"/>
      <c r="B38" s="244"/>
      <c r="C38" s="244"/>
      <c r="D38" s="244"/>
      <c r="E38" s="244"/>
      <c r="F38" s="244"/>
      <c r="G38" s="1131" t="s">
        <v>508</v>
      </c>
      <c r="H38" s="1132"/>
      <c r="I38" s="1132"/>
      <c r="J38" s="1133"/>
      <c r="K38" s="297">
        <v>51</v>
      </c>
      <c r="L38" s="297">
        <v>9</v>
      </c>
      <c r="M38" s="298">
        <v>22</v>
      </c>
      <c r="N38" s="299">
        <v>-59.1</v>
      </c>
      <c r="O38" s="293"/>
    </row>
    <row r="39" spans="1:16" x14ac:dyDescent="0.15">
      <c r="A39" s="248"/>
      <c r="B39" s="244"/>
      <c r="C39" s="244"/>
      <c r="D39" s="244"/>
      <c r="E39" s="244"/>
      <c r="F39" s="244"/>
      <c r="G39" s="1131" t="s">
        <v>509</v>
      </c>
      <c r="H39" s="1132"/>
      <c r="I39" s="1132"/>
      <c r="J39" s="1133"/>
      <c r="K39" s="300">
        <v>-52653</v>
      </c>
      <c r="L39" s="300">
        <v>-9473</v>
      </c>
      <c r="M39" s="301">
        <v>-5112</v>
      </c>
      <c r="N39" s="302">
        <v>85.3</v>
      </c>
      <c r="O39" s="293"/>
    </row>
    <row r="40" spans="1:16" ht="27" customHeight="1" x14ac:dyDescent="0.15">
      <c r="A40" s="248"/>
      <c r="B40" s="244"/>
      <c r="C40" s="244"/>
      <c r="D40" s="244"/>
      <c r="E40" s="244"/>
      <c r="F40" s="244"/>
      <c r="G40" s="1128" t="s">
        <v>510</v>
      </c>
      <c r="H40" s="1129"/>
      <c r="I40" s="1129"/>
      <c r="J40" s="1130"/>
      <c r="K40" s="300">
        <v>-636609</v>
      </c>
      <c r="L40" s="300">
        <v>-114539</v>
      </c>
      <c r="M40" s="301">
        <v>-91802</v>
      </c>
      <c r="N40" s="302">
        <v>24.8</v>
      </c>
      <c r="O40" s="293"/>
    </row>
    <row r="41" spans="1:16" x14ac:dyDescent="0.15">
      <c r="A41" s="248"/>
      <c r="B41" s="244"/>
      <c r="C41" s="244"/>
      <c r="D41" s="244"/>
      <c r="E41" s="244"/>
      <c r="F41" s="244"/>
      <c r="G41" s="1134" t="s">
        <v>281</v>
      </c>
      <c r="H41" s="1135"/>
      <c r="I41" s="1135"/>
      <c r="J41" s="1136"/>
      <c r="K41" s="294">
        <v>348816</v>
      </c>
      <c r="L41" s="300">
        <v>62759</v>
      </c>
      <c r="M41" s="301">
        <v>39530</v>
      </c>
      <c r="N41" s="302">
        <v>58.8</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3" t="s">
        <v>479</v>
      </c>
      <c r="J49" s="1125" t="s">
        <v>514</v>
      </c>
      <c r="K49" s="1126"/>
      <c r="L49" s="1126"/>
      <c r="M49" s="1126"/>
      <c r="N49" s="1127"/>
    </row>
    <row r="50" spans="1:14" x14ac:dyDescent="0.15">
      <c r="A50" s="248"/>
      <c r="B50" s="244"/>
      <c r="C50" s="244"/>
      <c r="D50" s="244"/>
      <c r="E50" s="244"/>
      <c r="F50" s="244"/>
      <c r="G50" s="312"/>
      <c r="H50" s="313"/>
      <c r="I50" s="1124"/>
      <c r="J50" s="314" t="s">
        <v>515</v>
      </c>
      <c r="K50" s="315" t="s">
        <v>516</v>
      </c>
      <c r="L50" s="316" t="s">
        <v>517</v>
      </c>
      <c r="M50" s="317" t="s">
        <v>518</v>
      </c>
      <c r="N50" s="318" t="s">
        <v>519</v>
      </c>
    </row>
    <row r="51" spans="1:14" x14ac:dyDescent="0.15">
      <c r="A51" s="248"/>
      <c r="B51" s="244"/>
      <c r="C51" s="244"/>
      <c r="D51" s="244"/>
      <c r="E51" s="244"/>
      <c r="F51" s="244"/>
      <c r="G51" s="310" t="s">
        <v>520</v>
      </c>
      <c r="H51" s="311"/>
      <c r="I51" s="319">
        <v>1618161</v>
      </c>
      <c r="J51" s="320">
        <v>278849</v>
      </c>
      <c r="K51" s="321">
        <v>36.4</v>
      </c>
      <c r="L51" s="322">
        <v>174443</v>
      </c>
      <c r="M51" s="323">
        <v>52.1</v>
      </c>
      <c r="N51" s="324">
        <v>-15.7</v>
      </c>
    </row>
    <row r="52" spans="1:14" x14ac:dyDescent="0.15">
      <c r="A52" s="248"/>
      <c r="B52" s="244"/>
      <c r="C52" s="244"/>
      <c r="D52" s="244"/>
      <c r="E52" s="244"/>
      <c r="F52" s="244"/>
      <c r="G52" s="325"/>
      <c r="H52" s="326" t="s">
        <v>521</v>
      </c>
      <c r="I52" s="327">
        <v>927559</v>
      </c>
      <c r="J52" s="328">
        <v>159841</v>
      </c>
      <c r="K52" s="329">
        <v>90.6</v>
      </c>
      <c r="L52" s="330">
        <v>89518</v>
      </c>
      <c r="M52" s="331">
        <v>60.1</v>
      </c>
      <c r="N52" s="332">
        <v>30.5</v>
      </c>
    </row>
    <row r="53" spans="1:14" x14ac:dyDescent="0.15">
      <c r="A53" s="248"/>
      <c r="B53" s="244"/>
      <c r="C53" s="244"/>
      <c r="D53" s="244"/>
      <c r="E53" s="244"/>
      <c r="F53" s="244"/>
      <c r="G53" s="310" t="s">
        <v>522</v>
      </c>
      <c r="H53" s="311"/>
      <c r="I53" s="319">
        <v>1415834</v>
      </c>
      <c r="J53" s="320">
        <v>246876</v>
      </c>
      <c r="K53" s="321">
        <v>-11.5</v>
      </c>
      <c r="L53" s="322">
        <v>192544</v>
      </c>
      <c r="M53" s="323">
        <v>10.4</v>
      </c>
      <c r="N53" s="324">
        <v>-21.9</v>
      </c>
    </row>
    <row r="54" spans="1:14" x14ac:dyDescent="0.15">
      <c r="A54" s="248"/>
      <c r="B54" s="244"/>
      <c r="C54" s="244"/>
      <c r="D54" s="244"/>
      <c r="E54" s="244"/>
      <c r="F54" s="244"/>
      <c r="G54" s="325"/>
      <c r="H54" s="326" t="s">
        <v>521</v>
      </c>
      <c r="I54" s="327">
        <v>789861</v>
      </c>
      <c r="J54" s="328">
        <v>137726</v>
      </c>
      <c r="K54" s="329">
        <v>-13.8</v>
      </c>
      <c r="L54" s="330">
        <v>82235</v>
      </c>
      <c r="M54" s="331">
        <v>-8.1</v>
      </c>
      <c r="N54" s="332">
        <v>-5.7</v>
      </c>
    </row>
    <row r="55" spans="1:14" x14ac:dyDescent="0.15">
      <c r="A55" s="248"/>
      <c r="B55" s="244"/>
      <c r="C55" s="244"/>
      <c r="D55" s="244"/>
      <c r="E55" s="244"/>
      <c r="F55" s="244"/>
      <c r="G55" s="310" t="s">
        <v>523</v>
      </c>
      <c r="H55" s="311"/>
      <c r="I55" s="319">
        <v>1155158</v>
      </c>
      <c r="J55" s="320">
        <v>202766</v>
      </c>
      <c r="K55" s="321">
        <v>-17.899999999999999</v>
      </c>
      <c r="L55" s="322">
        <v>146140</v>
      </c>
      <c r="M55" s="323">
        <v>-24.1</v>
      </c>
      <c r="N55" s="324">
        <v>6.2</v>
      </c>
    </row>
    <row r="56" spans="1:14" x14ac:dyDescent="0.15">
      <c r="A56" s="248"/>
      <c r="B56" s="244"/>
      <c r="C56" s="244"/>
      <c r="D56" s="244"/>
      <c r="E56" s="244"/>
      <c r="F56" s="244"/>
      <c r="G56" s="325"/>
      <c r="H56" s="326" t="s">
        <v>521</v>
      </c>
      <c r="I56" s="327">
        <v>659133</v>
      </c>
      <c r="J56" s="328">
        <v>115698</v>
      </c>
      <c r="K56" s="329">
        <v>-16</v>
      </c>
      <c r="L56" s="330">
        <v>75451</v>
      </c>
      <c r="M56" s="331">
        <v>-8.1999999999999993</v>
      </c>
      <c r="N56" s="332">
        <v>-7.8</v>
      </c>
    </row>
    <row r="57" spans="1:14" x14ac:dyDescent="0.15">
      <c r="A57" s="248"/>
      <c r="B57" s="244"/>
      <c r="C57" s="244"/>
      <c r="D57" s="244"/>
      <c r="E57" s="244"/>
      <c r="F57" s="244"/>
      <c r="G57" s="310" t="s">
        <v>524</v>
      </c>
      <c r="H57" s="311"/>
      <c r="I57" s="319">
        <v>1330687</v>
      </c>
      <c r="J57" s="320">
        <v>237199</v>
      </c>
      <c r="K57" s="321">
        <v>17</v>
      </c>
      <c r="L57" s="322">
        <v>146641</v>
      </c>
      <c r="M57" s="323">
        <v>0.3</v>
      </c>
      <c r="N57" s="324">
        <v>16.7</v>
      </c>
    </row>
    <row r="58" spans="1:14" x14ac:dyDescent="0.15">
      <c r="A58" s="248"/>
      <c r="B58" s="244"/>
      <c r="C58" s="244"/>
      <c r="D58" s="244"/>
      <c r="E58" s="244"/>
      <c r="F58" s="244"/>
      <c r="G58" s="325"/>
      <c r="H58" s="326" t="s">
        <v>521</v>
      </c>
      <c r="I58" s="327">
        <v>547391</v>
      </c>
      <c r="J58" s="328">
        <v>97574</v>
      </c>
      <c r="K58" s="329">
        <v>-15.7</v>
      </c>
      <c r="L58" s="330">
        <v>68142</v>
      </c>
      <c r="M58" s="331">
        <v>-9.6999999999999993</v>
      </c>
      <c r="N58" s="332">
        <v>-6</v>
      </c>
    </row>
    <row r="59" spans="1:14" x14ac:dyDescent="0.15">
      <c r="A59" s="248"/>
      <c r="B59" s="244"/>
      <c r="C59" s="244"/>
      <c r="D59" s="244"/>
      <c r="E59" s="244"/>
      <c r="F59" s="244"/>
      <c r="G59" s="310" t="s">
        <v>525</v>
      </c>
      <c r="H59" s="311"/>
      <c r="I59" s="319">
        <v>1426316</v>
      </c>
      <c r="J59" s="320">
        <v>256624</v>
      </c>
      <c r="K59" s="321">
        <v>8.1999999999999993</v>
      </c>
      <c r="L59" s="322">
        <v>174587</v>
      </c>
      <c r="M59" s="323">
        <v>19.100000000000001</v>
      </c>
      <c r="N59" s="324">
        <v>-10.9</v>
      </c>
    </row>
    <row r="60" spans="1:14" x14ac:dyDescent="0.15">
      <c r="A60" s="248"/>
      <c r="B60" s="244"/>
      <c r="C60" s="244"/>
      <c r="D60" s="244"/>
      <c r="E60" s="244"/>
      <c r="F60" s="244"/>
      <c r="G60" s="325"/>
      <c r="H60" s="326" t="s">
        <v>521</v>
      </c>
      <c r="I60" s="333">
        <v>530396</v>
      </c>
      <c r="J60" s="328">
        <v>95429</v>
      </c>
      <c r="K60" s="329">
        <v>-2.2000000000000002</v>
      </c>
      <c r="L60" s="330">
        <v>79695</v>
      </c>
      <c r="M60" s="331">
        <v>17</v>
      </c>
      <c r="N60" s="332">
        <v>-19.2</v>
      </c>
    </row>
    <row r="61" spans="1:14" x14ac:dyDescent="0.15">
      <c r="A61" s="248"/>
      <c r="B61" s="244"/>
      <c r="C61" s="244"/>
      <c r="D61" s="244"/>
      <c r="E61" s="244"/>
      <c r="F61" s="244"/>
      <c r="G61" s="310" t="s">
        <v>526</v>
      </c>
      <c r="H61" s="334"/>
      <c r="I61" s="335">
        <v>1389231</v>
      </c>
      <c r="J61" s="336">
        <v>244463</v>
      </c>
      <c r="K61" s="337">
        <v>6.4</v>
      </c>
      <c r="L61" s="338">
        <v>166871</v>
      </c>
      <c r="M61" s="339">
        <v>11.6</v>
      </c>
      <c r="N61" s="324">
        <v>-5.2</v>
      </c>
    </row>
    <row r="62" spans="1:14" x14ac:dyDescent="0.15">
      <c r="A62" s="248"/>
      <c r="B62" s="244"/>
      <c r="C62" s="244"/>
      <c r="D62" s="244"/>
      <c r="E62" s="244"/>
      <c r="F62" s="244"/>
      <c r="G62" s="325"/>
      <c r="H62" s="326" t="s">
        <v>521</v>
      </c>
      <c r="I62" s="327">
        <v>690868</v>
      </c>
      <c r="J62" s="328">
        <v>121254</v>
      </c>
      <c r="K62" s="329">
        <v>8.6</v>
      </c>
      <c r="L62" s="330">
        <v>79008</v>
      </c>
      <c r="M62" s="331">
        <v>10.199999999999999</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7" t="s">
        <v>3</v>
      </c>
      <c r="D47" s="1137"/>
      <c r="E47" s="1138"/>
      <c r="F47" s="11">
        <v>13.57</v>
      </c>
      <c r="G47" s="12">
        <v>13.17</v>
      </c>
      <c r="H47" s="12">
        <v>18.59</v>
      </c>
      <c r="I47" s="12">
        <v>19.559999999999999</v>
      </c>
      <c r="J47" s="13">
        <v>19.510000000000002</v>
      </c>
    </row>
    <row r="48" spans="2:10" ht="57.75" customHeight="1" x14ac:dyDescent="0.15">
      <c r="B48" s="14"/>
      <c r="C48" s="1139" t="s">
        <v>4</v>
      </c>
      <c r="D48" s="1139"/>
      <c r="E48" s="1140"/>
      <c r="F48" s="15">
        <v>3.84</v>
      </c>
      <c r="G48" s="16">
        <v>6.19</v>
      </c>
      <c r="H48" s="16">
        <v>6.37</v>
      </c>
      <c r="I48" s="16">
        <v>1.99</v>
      </c>
      <c r="J48" s="17">
        <v>5.09</v>
      </c>
    </row>
    <row r="49" spans="2:10" ht="57.75" customHeight="1" thickBot="1" x14ac:dyDescent="0.2">
      <c r="B49" s="18"/>
      <c r="C49" s="1141" t="s">
        <v>5</v>
      </c>
      <c r="D49" s="1141"/>
      <c r="E49" s="1142"/>
      <c r="F49" s="19">
        <v>3.54</v>
      </c>
      <c r="G49" s="20">
        <v>2.4700000000000002</v>
      </c>
      <c r="H49" s="20">
        <v>5.35</v>
      </c>
      <c r="I49" s="20" t="s">
        <v>533</v>
      </c>
      <c r="J49" s="21">
        <v>3.11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49" t="s">
        <v>534</v>
      </c>
      <c r="D34" s="1149"/>
      <c r="E34" s="1150"/>
      <c r="F34" s="32">
        <v>3.84</v>
      </c>
      <c r="G34" s="33">
        <v>6.19</v>
      </c>
      <c r="H34" s="33">
        <v>6.37</v>
      </c>
      <c r="I34" s="33">
        <v>1.99</v>
      </c>
      <c r="J34" s="34">
        <v>5.09</v>
      </c>
      <c r="K34" s="22"/>
      <c r="L34" s="22"/>
      <c r="M34" s="22"/>
      <c r="N34" s="22"/>
      <c r="O34" s="22"/>
      <c r="P34" s="22"/>
    </row>
    <row r="35" spans="1:16" ht="39" customHeight="1" x14ac:dyDescent="0.15">
      <c r="A35" s="22"/>
      <c r="B35" s="35"/>
      <c r="C35" s="1143" t="s">
        <v>535</v>
      </c>
      <c r="D35" s="1144"/>
      <c r="E35" s="1145"/>
      <c r="F35" s="36">
        <v>0.59</v>
      </c>
      <c r="G35" s="37">
        <v>0.67</v>
      </c>
      <c r="H35" s="37">
        <v>0.8</v>
      </c>
      <c r="I35" s="37">
        <v>1.62</v>
      </c>
      <c r="J35" s="38">
        <v>2.4700000000000002</v>
      </c>
      <c r="K35" s="22"/>
      <c r="L35" s="22"/>
      <c r="M35" s="22"/>
      <c r="N35" s="22"/>
      <c r="O35" s="22"/>
      <c r="P35" s="22"/>
    </row>
    <row r="36" spans="1:16" ht="39" customHeight="1" x14ac:dyDescent="0.15">
      <c r="A36" s="22"/>
      <c r="B36" s="35"/>
      <c r="C36" s="1143" t="s">
        <v>536</v>
      </c>
      <c r="D36" s="1144"/>
      <c r="E36" s="1145"/>
      <c r="F36" s="36">
        <v>0.05</v>
      </c>
      <c r="G36" s="37">
        <v>0</v>
      </c>
      <c r="H36" s="37">
        <v>0.01</v>
      </c>
      <c r="I36" s="37">
        <v>0.01</v>
      </c>
      <c r="J36" s="38">
        <v>0.46</v>
      </c>
      <c r="K36" s="22"/>
      <c r="L36" s="22"/>
      <c r="M36" s="22"/>
      <c r="N36" s="22"/>
      <c r="O36" s="22"/>
      <c r="P36" s="22"/>
    </row>
    <row r="37" spans="1:16" ht="39" customHeight="1" x14ac:dyDescent="0.15">
      <c r="A37" s="22"/>
      <c r="B37" s="35"/>
      <c r="C37" s="1143" t="s">
        <v>537</v>
      </c>
      <c r="D37" s="1144"/>
      <c r="E37" s="1145"/>
      <c r="F37" s="36">
        <v>0.59</v>
      </c>
      <c r="G37" s="37">
        <v>0.68</v>
      </c>
      <c r="H37" s="37">
        <v>0.54</v>
      </c>
      <c r="I37" s="37">
        <v>0.19</v>
      </c>
      <c r="J37" s="38">
        <v>0.42</v>
      </c>
      <c r="K37" s="22"/>
      <c r="L37" s="22"/>
      <c r="M37" s="22"/>
      <c r="N37" s="22"/>
      <c r="O37" s="22"/>
      <c r="P37" s="22"/>
    </row>
    <row r="38" spans="1:16" ht="39" customHeight="1" x14ac:dyDescent="0.15">
      <c r="A38" s="22"/>
      <c r="B38" s="35"/>
      <c r="C38" s="1143" t="s">
        <v>538</v>
      </c>
      <c r="D38" s="1144"/>
      <c r="E38" s="1145"/>
      <c r="F38" s="36">
        <v>0.32</v>
      </c>
      <c r="G38" s="37">
        <v>0.32</v>
      </c>
      <c r="H38" s="37">
        <v>0.21</v>
      </c>
      <c r="I38" s="37">
        <v>0.19</v>
      </c>
      <c r="J38" s="38">
        <v>0.08</v>
      </c>
      <c r="K38" s="22"/>
      <c r="L38" s="22"/>
      <c r="M38" s="22"/>
      <c r="N38" s="22"/>
      <c r="O38" s="22"/>
      <c r="P38" s="22"/>
    </row>
    <row r="39" spans="1:16" ht="39" customHeight="1" x14ac:dyDescent="0.15">
      <c r="A39" s="22"/>
      <c r="B39" s="35"/>
      <c r="C39" s="1143" t="s">
        <v>539</v>
      </c>
      <c r="D39" s="1144"/>
      <c r="E39" s="1145"/>
      <c r="F39" s="36">
        <v>0.01</v>
      </c>
      <c r="G39" s="37">
        <v>0.01</v>
      </c>
      <c r="H39" s="37">
        <v>0.01</v>
      </c>
      <c r="I39" s="37">
        <v>0.02</v>
      </c>
      <c r="J39" s="38">
        <v>0.02</v>
      </c>
      <c r="K39" s="22"/>
      <c r="L39" s="22"/>
      <c r="M39" s="22"/>
      <c r="N39" s="22"/>
      <c r="O39" s="22"/>
      <c r="P39" s="22"/>
    </row>
    <row r="40" spans="1:16" ht="39" customHeight="1" x14ac:dyDescent="0.15">
      <c r="A40" s="22"/>
      <c r="B40" s="35"/>
      <c r="C40" s="1143" t="s">
        <v>540</v>
      </c>
      <c r="D40" s="1144"/>
      <c r="E40" s="1145"/>
      <c r="F40" s="36">
        <v>0</v>
      </c>
      <c r="G40" s="37">
        <v>0</v>
      </c>
      <c r="H40" s="37">
        <v>0</v>
      </c>
      <c r="I40" s="37">
        <v>0</v>
      </c>
      <c r="J40" s="38">
        <v>0</v>
      </c>
      <c r="K40" s="22"/>
      <c r="L40" s="22"/>
      <c r="M40" s="22"/>
      <c r="N40" s="22"/>
      <c r="O40" s="22"/>
      <c r="P40" s="22"/>
    </row>
    <row r="41" spans="1:16" ht="39" customHeight="1" x14ac:dyDescent="0.15">
      <c r="A41" s="22"/>
      <c r="B41" s="35"/>
      <c r="C41" s="1143" t="s">
        <v>541</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542</v>
      </c>
      <c r="D42" s="1144"/>
      <c r="E42" s="1145"/>
      <c r="F42" s="36" t="s">
        <v>489</v>
      </c>
      <c r="G42" s="37" t="s">
        <v>489</v>
      </c>
      <c r="H42" s="37" t="s">
        <v>489</v>
      </c>
      <c r="I42" s="37" t="s">
        <v>489</v>
      </c>
      <c r="J42" s="38" t="s">
        <v>489</v>
      </c>
      <c r="K42" s="22"/>
      <c r="L42" s="22"/>
      <c r="M42" s="22"/>
      <c r="N42" s="22"/>
      <c r="O42" s="22"/>
      <c r="P42" s="22"/>
    </row>
    <row r="43" spans="1:16" ht="39" customHeight="1" thickBot="1" x14ac:dyDescent="0.2">
      <c r="A43" s="22"/>
      <c r="B43" s="40"/>
      <c r="C43" s="1146" t="s">
        <v>543</v>
      </c>
      <c r="D43" s="1147"/>
      <c r="E43" s="1148"/>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650</v>
      </c>
      <c r="L45" s="60">
        <v>625</v>
      </c>
      <c r="M45" s="60">
        <v>615</v>
      </c>
      <c r="N45" s="60">
        <v>622</v>
      </c>
      <c r="O45" s="61">
        <v>637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489</v>
      </c>
      <c r="L47" s="64" t="s">
        <v>489</v>
      </c>
      <c r="M47" s="64" t="s">
        <v>489</v>
      </c>
      <c r="N47" s="64" t="s">
        <v>489</v>
      </c>
      <c r="O47" s="65" t="s">
        <v>489</v>
      </c>
      <c r="P47" s="48"/>
      <c r="Q47" s="48"/>
      <c r="R47" s="48"/>
      <c r="S47" s="48"/>
      <c r="T47" s="48"/>
      <c r="U47" s="48"/>
    </row>
    <row r="48" spans="1:21" ht="30.75" customHeight="1" x14ac:dyDescent="0.15">
      <c r="A48" s="48"/>
      <c r="B48" s="1161"/>
      <c r="C48" s="1162"/>
      <c r="D48" s="62"/>
      <c r="E48" s="1153" t="s">
        <v>15</v>
      </c>
      <c r="F48" s="1153"/>
      <c r="G48" s="1153"/>
      <c r="H48" s="1153"/>
      <c r="I48" s="1153"/>
      <c r="J48" s="1154"/>
      <c r="K48" s="63">
        <v>298</v>
      </c>
      <c r="L48" s="64">
        <v>269</v>
      </c>
      <c r="M48" s="64">
        <v>252</v>
      </c>
      <c r="N48" s="64">
        <v>237</v>
      </c>
      <c r="O48" s="65">
        <v>229</v>
      </c>
      <c r="P48" s="48"/>
      <c r="Q48" s="48"/>
      <c r="R48" s="48"/>
      <c r="S48" s="48"/>
      <c r="T48" s="48"/>
      <c r="U48" s="48"/>
    </row>
    <row r="49" spans="1:21" ht="30.75" customHeight="1" x14ac:dyDescent="0.15">
      <c r="A49" s="48"/>
      <c r="B49" s="1161"/>
      <c r="C49" s="1162"/>
      <c r="D49" s="62"/>
      <c r="E49" s="1153" t="s">
        <v>16</v>
      </c>
      <c r="F49" s="1153"/>
      <c r="G49" s="1153"/>
      <c r="H49" s="1153"/>
      <c r="I49" s="1153"/>
      <c r="J49" s="1154"/>
      <c r="K49" s="63">
        <v>51</v>
      </c>
      <c r="L49" s="64">
        <v>52</v>
      </c>
      <c r="M49" s="64">
        <v>85</v>
      </c>
      <c r="N49" s="64">
        <v>85</v>
      </c>
      <c r="O49" s="65">
        <v>86</v>
      </c>
      <c r="P49" s="48"/>
      <c r="Q49" s="48"/>
      <c r="R49" s="48"/>
      <c r="S49" s="48"/>
      <c r="T49" s="48"/>
      <c r="U49" s="48"/>
    </row>
    <row r="50" spans="1:21" ht="30.75" customHeight="1" x14ac:dyDescent="0.15">
      <c r="A50" s="48"/>
      <c r="B50" s="1161"/>
      <c r="C50" s="1162"/>
      <c r="D50" s="62"/>
      <c r="E50" s="1153" t="s">
        <v>17</v>
      </c>
      <c r="F50" s="1153"/>
      <c r="G50" s="1153"/>
      <c r="H50" s="1153"/>
      <c r="I50" s="1153"/>
      <c r="J50" s="1154"/>
      <c r="K50" s="63">
        <v>114</v>
      </c>
      <c r="L50" s="64">
        <v>111</v>
      </c>
      <c r="M50" s="64">
        <v>108</v>
      </c>
      <c r="N50" s="64">
        <v>105</v>
      </c>
      <c r="O50" s="65">
        <v>87</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700</v>
      </c>
      <c r="L52" s="64">
        <v>721</v>
      </c>
      <c r="M52" s="64">
        <v>671</v>
      </c>
      <c r="N52" s="64">
        <v>670</v>
      </c>
      <c r="O52" s="65">
        <v>689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413</v>
      </c>
      <c r="L53" s="69">
        <v>336</v>
      </c>
      <c r="M53" s="69">
        <v>389</v>
      </c>
      <c r="N53" s="69">
        <v>379</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67" t="s">
        <v>24</v>
      </c>
      <c r="C41" s="1168"/>
      <c r="D41" s="81"/>
      <c r="E41" s="1173" t="s">
        <v>25</v>
      </c>
      <c r="F41" s="1173"/>
      <c r="G41" s="1173"/>
      <c r="H41" s="1174"/>
      <c r="I41" s="82">
        <v>5869</v>
      </c>
      <c r="J41" s="83">
        <v>5969</v>
      </c>
      <c r="K41" s="83">
        <v>6074</v>
      </c>
      <c r="L41" s="83">
        <v>6147</v>
      </c>
      <c r="M41" s="84">
        <v>6366</v>
      </c>
    </row>
    <row r="42" spans="2:13" ht="27.75" customHeight="1" x14ac:dyDescent="0.15">
      <c r="B42" s="1169"/>
      <c r="C42" s="1170"/>
      <c r="D42" s="85"/>
      <c r="E42" s="1175" t="s">
        <v>26</v>
      </c>
      <c r="F42" s="1175"/>
      <c r="G42" s="1175"/>
      <c r="H42" s="1176"/>
      <c r="I42" s="86">
        <v>394</v>
      </c>
      <c r="J42" s="87">
        <v>295</v>
      </c>
      <c r="K42" s="87">
        <v>196</v>
      </c>
      <c r="L42" s="87">
        <v>97</v>
      </c>
      <c r="M42" s="88">
        <v>12</v>
      </c>
    </row>
    <row r="43" spans="2:13" ht="27.75" customHeight="1" x14ac:dyDescent="0.15">
      <c r="B43" s="1169"/>
      <c r="C43" s="1170"/>
      <c r="D43" s="85"/>
      <c r="E43" s="1175" t="s">
        <v>27</v>
      </c>
      <c r="F43" s="1175"/>
      <c r="G43" s="1175"/>
      <c r="H43" s="1176"/>
      <c r="I43" s="86">
        <v>2307</v>
      </c>
      <c r="J43" s="87">
        <v>2186</v>
      </c>
      <c r="K43" s="87">
        <v>2010</v>
      </c>
      <c r="L43" s="87">
        <v>1853</v>
      </c>
      <c r="M43" s="88">
        <v>1599</v>
      </c>
    </row>
    <row r="44" spans="2:13" ht="27.75" customHeight="1" x14ac:dyDescent="0.15">
      <c r="B44" s="1169"/>
      <c r="C44" s="1170"/>
      <c r="D44" s="85"/>
      <c r="E44" s="1175" t="s">
        <v>28</v>
      </c>
      <c r="F44" s="1175"/>
      <c r="G44" s="1175"/>
      <c r="H44" s="1176"/>
      <c r="I44" s="86">
        <v>826</v>
      </c>
      <c r="J44" s="87">
        <v>748</v>
      </c>
      <c r="K44" s="87">
        <v>674</v>
      </c>
      <c r="L44" s="87">
        <v>742</v>
      </c>
      <c r="M44" s="88">
        <v>695</v>
      </c>
    </row>
    <row r="45" spans="2:13" ht="27.75" customHeight="1" x14ac:dyDescent="0.15">
      <c r="B45" s="1169"/>
      <c r="C45" s="1170"/>
      <c r="D45" s="85"/>
      <c r="E45" s="1175" t="s">
        <v>29</v>
      </c>
      <c r="F45" s="1175"/>
      <c r="G45" s="1175"/>
      <c r="H45" s="1176"/>
      <c r="I45" s="86">
        <v>1136</v>
      </c>
      <c r="J45" s="87">
        <v>1068</v>
      </c>
      <c r="K45" s="87">
        <v>972</v>
      </c>
      <c r="L45" s="87">
        <v>952</v>
      </c>
      <c r="M45" s="88">
        <v>993</v>
      </c>
    </row>
    <row r="46" spans="2:13" ht="27.75" customHeight="1" x14ac:dyDescent="0.15">
      <c r="B46" s="1169"/>
      <c r="C46" s="1170"/>
      <c r="D46" s="85"/>
      <c r="E46" s="1175" t="s">
        <v>30</v>
      </c>
      <c r="F46" s="1175"/>
      <c r="G46" s="1175"/>
      <c r="H46" s="1176"/>
      <c r="I46" s="86" t="s">
        <v>489</v>
      </c>
      <c r="J46" s="87" t="s">
        <v>489</v>
      </c>
      <c r="K46" s="87" t="s">
        <v>489</v>
      </c>
      <c r="L46" s="87" t="s">
        <v>489</v>
      </c>
      <c r="M46" s="88" t="s">
        <v>489</v>
      </c>
    </row>
    <row r="47" spans="2:13" ht="27.75" customHeight="1" x14ac:dyDescent="0.15">
      <c r="B47" s="1169"/>
      <c r="C47" s="1170"/>
      <c r="D47" s="85"/>
      <c r="E47" s="1175" t="s">
        <v>31</v>
      </c>
      <c r="F47" s="1175"/>
      <c r="G47" s="1175"/>
      <c r="H47" s="1176"/>
      <c r="I47" s="86" t="s">
        <v>489</v>
      </c>
      <c r="J47" s="87" t="s">
        <v>489</v>
      </c>
      <c r="K47" s="87" t="s">
        <v>489</v>
      </c>
      <c r="L47" s="87" t="s">
        <v>489</v>
      </c>
      <c r="M47" s="88" t="s">
        <v>489</v>
      </c>
    </row>
    <row r="48" spans="2:13" ht="27.75" customHeight="1" x14ac:dyDescent="0.15">
      <c r="B48" s="1171"/>
      <c r="C48" s="1172"/>
      <c r="D48" s="85"/>
      <c r="E48" s="1175" t="s">
        <v>32</v>
      </c>
      <c r="F48" s="1175"/>
      <c r="G48" s="1175"/>
      <c r="H48" s="1176"/>
      <c r="I48" s="86" t="s">
        <v>489</v>
      </c>
      <c r="J48" s="87" t="s">
        <v>489</v>
      </c>
      <c r="K48" s="87" t="s">
        <v>489</v>
      </c>
      <c r="L48" s="87" t="s">
        <v>489</v>
      </c>
      <c r="M48" s="88" t="s">
        <v>489</v>
      </c>
    </row>
    <row r="49" spans="2:13" ht="27.75" customHeight="1" x14ac:dyDescent="0.15">
      <c r="B49" s="1177" t="s">
        <v>33</v>
      </c>
      <c r="C49" s="1178"/>
      <c r="D49" s="89"/>
      <c r="E49" s="1175" t="s">
        <v>34</v>
      </c>
      <c r="F49" s="1175"/>
      <c r="G49" s="1175"/>
      <c r="H49" s="1176"/>
      <c r="I49" s="86">
        <v>3020</v>
      </c>
      <c r="J49" s="87">
        <v>3556</v>
      </c>
      <c r="K49" s="87">
        <v>3947</v>
      </c>
      <c r="L49" s="87">
        <v>4668</v>
      </c>
      <c r="M49" s="88">
        <v>5042</v>
      </c>
    </row>
    <row r="50" spans="2:13" ht="27.75" customHeight="1" x14ac:dyDescent="0.15">
      <c r="B50" s="1169"/>
      <c r="C50" s="1170"/>
      <c r="D50" s="85"/>
      <c r="E50" s="1175" t="s">
        <v>35</v>
      </c>
      <c r="F50" s="1175"/>
      <c r="G50" s="1175"/>
      <c r="H50" s="1176"/>
      <c r="I50" s="86">
        <v>377</v>
      </c>
      <c r="J50" s="87">
        <v>310</v>
      </c>
      <c r="K50" s="87">
        <v>212</v>
      </c>
      <c r="L50" s="87">
        <v>204</v>
      </c>
      <c r="M50" s="88">
        <v>253</v>
      </c>
    </row>
    <row r="51" spans="2:13" ht="27.75" customHeight="1" x14ac:dyDescent="0.15">
      <c r="B51" s="1171"/>
      <c r="C51" s="1172"/>
      <c r="D51" s="85"/>
      <c r="E51" s="1175" t="s">
        <v>36</v>
      </c>
      <c r="F51" s="1175"/>
      <c r="G51" s="1175"/>
      <c r="H51" s="1176"/>
      <c r="I51" s="86">
        <v>5955</v>
      </c>
      <c r="J51" s="87">
        <v>5980</v>
      </c>
      <c r="K51" s="87">
        <v>5779</v>
      </c>
      <c r="L51" s="87">
        <v>5913</v>
      </c>
      <c r="M51" s="88">
        <v>5746</v>
      </c>
    </row>
    <row r="52" spans="2:13" ht="27.75" customHeight="1" thickBot="1" x14ac:dyDescent="0.2">
      <c r="B52" s="1179" t="s">
        <v>37</v>
      </c>
      <c r="C52" s="1180"/>
      <c r="D52" s="90"/>
      <c r="E52" s="1181" t="s">
        <v>38</v>
      </c>
      <c r="F52" s="1181"/>
      <c r="G52" s="1181"/>
      <c r="H52" s="1182"/>
      <c r="I52" s="91">
        <v>1181</v>
      </c>
      <c r="J52" s="92">
        <v>419</v>
      </c>
      <c r="K52" s="92">
        <v>-11</v>
      </c>
      <c r="L52" s="92">
        <v>-996</v>
      </c>
      <c r="M52" s="93">
        <v>-1376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278849</v>
      </c>
      <c r="E3" s="116"/>
      <c r="F3" s="117">
        <v>174443</v>
      </c>
      <c r="G3" s="118"/>
      <c r="H3" s="119"/>
    </row>
    <row r="4" spans="1:8" x14ac:dyDescent="0.15">
      <c r="A4" s="120"/>
      <c r="B4" s="121"/>
      <c r="C4" s="122"/>
      <c r="D4" s="123">
        <v>159841</v>
      </c>
      <c r="E4" s="124"/>
      <c r="F4" s="125">
        <v>89518</v>
      </c>
      <c r="G4" s="126"/>
      <c r="H4" s="127"/>
    </row>
    <row r="5" spans="1:8" x14ac:dyDescent="0.15">
      <c r="A5" s="108" t="s">
        <v>522</v>
      </c>
      <c r="B5" s="113"/>
      <c r="C5" s="114"/>
      <c r="D5" s="115">
        <v>246876</v>
      </c>
      <c r="E5" s="116"/>
      <c r="F5" s="117">
        <v>192544</v>
      </c>
      <c r="G5" s="118"/>
      <c r="H5" s="119"/>
    </row>
    <row r="6" spans="1:8" x14ac:dyDescent="0.15">
      <c r="A6" s="120"/>
      <c r="B6" s="121"/>
      <c r="C6" s="122"/>
      <c r="D6" s="123">
        <v>137726</v>
      </c>
      <c r="E6" s="124"/>
      <c r="F6" s="125">
        <v>82235</v>
      </c>
      <c r="G6" s="126"/>
      <c r="H6" s="127"/>
    </row>
    <row r="7" spans="1:8" x14ac:dyDescent="0.15">
      <c r="A7" s="108" t="s">
        <v>523</v>
      </c>
      <c r="B7" s="113"/>
      <c r="C7" s="114"/>
      <c r="D7" s="115">
        <v>202766</v>
      </c>
      <c r="E7" s="116"/>
      <c r="F7" s="117">
        <v>146140</v>
      </c>
      <c r="G7" s="118"/>
      <c r="H7" s="119"/>
    </row>
    <row r="8" spans="1:8" x14ac:dyDescent="0.15">
      <c r="A8" s="120"/>
      <c r="B8" s="121"/>
      <c r="C8" s="122"/>
      <c r="D8" s="123">
        <v>115698</v>
      </c>
      <c r="E8" s="124"/>
      <c r="F8" s="125">
        <v>75451</v>
      </c>
      <c r="G8" s="126"/>
      <c r="H8" s="127"/>
    </row>
    <row r="9" spans="1:8" x14ac:dyDescent="0.15">
      <c r="A9" s="108" t="s">
        <v>524</v>
      </c>
      <c r="B9" s="113"/>
      <c r="C9" s="114"/>
      <c r="D9" s="115">
        <v>237199</v>
      </c>
      <c r="E9" s="116"/>
      <c r="F9" s="117">
        <v>146641</v>
      </c>
      <c r="G9" s="118"/>
      <c r="H9" s="119"/>
    </row>
    <row r="10" spans="1:8" x14ac:dyDescent="0.15">
      <c r="A10" s="120"/>
      <c r="B10" s="121"/>
      <c r="C10" s="122"/>
      <c r="D10" s="123">
        <v>97574</v>
      </c>
      <c r="E10" s="124"/>
      <c r="F10" s="125">
        <v>68142</v>
      </c>
      <c r="G10" s="126"/>
      <c r="H10" s="127"/>
    </row>
    <row r="11" spans="1:8" x14ac:dyDescent="0.15">
      <c r="A11" s="108" t="s">
        <v>525</v>
      </c>
      <c r="B11" s="113"/>
      <c r="C11" s="114"/>
      <c r="D11" s="115">
        <v>256624</v>
      </c>
      <c r="E11" s="116"/>
      <c r="F11" s="117">
        <v>174587</v>
      </c>
      <c r="G11" s="118"/>
      <c r="H11" s="119"/>
    </row>
    <row r="12" spans="1:8" x14ac:dyDescent="0.15">
      <c r="A12" s="120"/>
      <c r="B12" s="121"/>
      <c r="C12" s="128"/>
      <c r="D12" s="123">
        <v>95429</v>
      </c>
      <c r="E12" s="124"/>
      <c r="F12" s="125">
        <v>79695</v>
      </c>
      <c r="G12" s="126"/>
      <c r="H12" s="127"/>
    </row>
    <row r="13" spans="1:8" x14ac:dyDescent="0.15">
      <c r="A13" s="108"/>
      <c r="B13" s="113"/>
      <c r="C13" s="129"/>
      <c r="D13" s="130">
        <v>244463</v>
      </c>
      <c r="E13" s="131"/>
      <c r="F13" s="132">
        <v>166871</v>
      </c>
      <c r="G13" s="133"/>
      <c r="H13" s="119"/>
    </row>
    <row r="14" spans="1:8" x14ac:dyDescent="0.15">
      <c r="A14" s="120"/>
      <c r="B14" s="121"/>
      <c r="C14" s="122"/>
      <c r="D14" s="123">
        <v>121254</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3.84</v>
      </c>
      <c r="C19" s="134">
        <f>ROUND(VALUE(SUBSTITUTE(実質収支比率等に係る経年分析!G$48,"▲","-")),2)</f>
        <v>6.19</v>
      </c>
      <c r="D19" s="134">
        <f>ROUND(VALUE(SUBSTITUTE(実質収支比率等に係る経年分析!H$48,"▲","-")),2)</f>
        <v>6.37</v>
      </c>
      <c r="E19" s="134">
        <f>ROUND(VALUE(SUBSTITUTE(実質収支比率等に係る経年分析!I$48,"▲","-")),2)</f>
        <v>1.99</v>
      </c>
      <c r="F19" s="134">
        <f>ROUND(VALUE(SUBSTITUTE(実質収支比率等に係る経年分析!J$48,"▲","-")),2)</f>
        <v>5.09</v>
      </c>
    </row>
    <row r="20" spans="1:11" x14ac:dyDescent="0.15">
      <c r="A20" s="134" t="s">
        <v>43</v>
      </c>
      <c r="B20" s="134">
        <f>ROUND(VALUE(SUBSTITUTE(実質収支比率等に係る経年分析!F$47,"▲","-")),2)</f>
        <v>13.57</v>
      </c>
      <c r="C20" s="134">
        <f>ROUND(VALUE(SUBSTITUTE(実質収支比率等に係る経年分析!G$47,"▲","-")),2)</f>
        <v>13.17</v>
      </c>
      <c r="D20" s="134">
        <f>ROUND(VALUE(SUBSTITUTE(実質収支比率等に係る経年分析!H$47,"▲","-")),2)</f>
        <v>18.59</v>
      </c>
      <c r="E20" s="134">
        <f>ROUND(VALUE(SUBSTITUTE(実質収支比率等に係る経年分析!I$47,"▲","-")),2)</f>
        <v>19.559999999999999</v>
      </c>
      <c r="F20" s="134">
        <f>ROUND(VALUE(SUBSTITUTE(実質収支比率等に係る経年分析!J$47,"▲","-")),2)</f>
        <v>19.510000000000002</v>
      </c>
    </row>
    <row r="21" spans="1:11" x14ac:dyDescent="0.15">
      <c r="A21" s="134" t="s">
        <v>44</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2.4700000000000002</v>
      </c>
      <c r="D21" s="134">
        <f>IF(ISNUMBER(VALUE(SUBSTITUTE(実質収支比率等に係る経年分析!H$49,"▲","-"))),ROUND(VALUE(SUBSTITUTE(実質収支比率等に係る経年分析!H$49,"▲","-")),2),NA())</f>
        <v>5.35</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3.11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x14ac:dyDescent="0.15">
      <c r="A35" s="135" t="str">
        <f>IF(連結実質赤字比率に係る赤字・黒字の構成分析!C$35="",NA(),連結実質赤字比率に係る赤字・黒字の構成分析!C$35)</f>
        <v>国民健康保険特別会計（病院事業）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2.4700000000000002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700</v>
      </c>
      <c r="E42" s="136"/>
      <c r="F42" s="136"/>
      <c r="G42" s="136">
        <f>'実質公債費比率（分子）の構造'!L$52</f>
        <v>721</v>
      </c>
      <c r="H42" s="136"/>
      <c r="I42" s="136"/>
      <c r="J42" s="136">
        <f>'実質公債費比率（分子）の構造'!M$52</f>
        <v>671</v>
      </c>
      <c r="K42" s="136"/>
      <c r="L42" s="136"/>
      <c r="M42" s="136">
        <f>'実質公債費比率（分子）の構造'!N$52</f>
        <v>670</v>
      </c>
      <c r="N42" s="136"/>
      <c r="O42" s="136"/>
      <c r="P42" s="136">
        <f>'実質公債費比率（分子）の構造'!O$52</f>
        <v>689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114</v>
      </c>
      <c r="C44" s="136"/>
      <c r="D44" s="136"/>
      <c r="E44" s="136">
        <f>'実質公債費比率（分子）の構造'!L$50</f>
        <v>111</v>
      </c>
      <c r="F44" s="136"/>
      <c r="G44" s="136"/>
      <c r="H44" s="136">
        <f>'実質公債費比率（分子）の構造'!M$50</f>
        <v>108</v>
      </c>
      <c r="I44" s="136"/>
      <c r="J44" s="136"/>
      <c r="K44" s="136">
        <f>'実質公債費比率（分子）の構造'!N$50</f>
        <v>105</v>
      </c>
      <c r="L44" s="136"/>
      <c r="M44" s="136"/>
      <c r="N44" s="136">
        <f>'実質公債費比率（分子）の構造'!O$50</f>
        <v>87</v>
      </c>
      <c r="O44" s="136"/>
      <c r="P44" s="136"/>
    </row>
    <row r="45" spans="1:16" x14ac:dyDescent="0.15">
      <c r="A45" s="136" t="s">
        <v>54</v>
      </c>
      <c r="B45" s="136">
        <f>'実質公債費比率（分子）の構造'!K$49</f>
        <v>51</v>
      </c>
      <c r="C45" s="136"/>
      <c r="D45" s="136"/>
      <c r="E45" s="136">
        <f>'実質公債費比率（分子）の構造'!L$49</f>
        <v>52</v>
      </c>
      <c r="F45" s="136"/>
      <c r="G45" s="136"/>
      <c r="H45" s="136">
        <f>'実質公債費比率（分子）の構造'!M$49</f>
        <v>85</v>
      </c>
      <c r="I45" s="136"/>
      <c r="J45" s="136"/>
      <c r="K45" s="136">
        <f>'実質公債費比率（分子）の構造'!N$49</f>
        <v>85</v>
      </c>
      <c r="L45" s="136"/>
      <c r="M45" s="136"/>
      <c r="N45" s="136">
        <f>'実質公債費比率（分子）の構造'!O$49</f>
        <v>86</v>
      </c>
      <c r="O45" s="136"/>
      <c r="P45" s="136"/>
    </row>
    <row r="46" spans="1:16" x14ac:dyDescent="0.15">
      <c r="A46" s="136" t="s">
        <v>55</v>
      </c>
      <c r="B46" s="136">
        <f>'実質公債費比率（分子）の構造'!K$48</f>
        <v>298</v>
      </c>
      <c r="C46" s="136"/>
      <c r="D46" s="136"/>
      <c r="E46" s="136">
        <f>'実質公債費比率（分子）の構造'!L$48</f>
        <v>269</v>
      </c>
      <c r="F46" s="136"/>
      <c r="G46" s="136"/>
      <c r="H46" s="136">
        <f>'実質公債費比率（分子）の構造'!M$48</f>
        <v>252</v>
      </c>
      <c r="I46" s="136"/>
      <c r="J46" s="136"/>
      <c r="K46" s="136">
        <f>'実質公債費比率（分子）の構造'!N$48</f>
        <v>237</v>
      </c>
      <c r="L46" s="136"/>
      <c r="M46" s="136"/>
      <c r="N46" s="136">
        <f>'実質公債費比率（分子）の構造'!O$48</f>
        <v>229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650</v>
      </c>
      <c r="C49" s="136"/>
      <c r="D49" s="136"/>
      <c r="E49" s="136">
        <f>'実質公債費比率（分子）の構造'!L$45</f>
        <v>625</v>
      </c>
      <c r="F49" s="136"/>
      <c r="G49" s="136"/>
      <c r="H49" s="136">
        <f>'実質公債費比率（分子）の構造'!M$45</f>
        <v>615</v>
      </c>
      <c r="I49" s="136"/>
      <c r="J49" s="136"/>
      <c r="K49" s="136">
        <f>'実質公債費比率（分子）の構造'!N$45</f>
        <v>622</v>
      </c>
      <c r="L49" s="136"/>
      <c r="M49" s="136"/>
      <c r="N49" s="136">
        <f>'実質公債費比率（分子）の構造'!O$45</f>
        <v>637</v>
      </c>
      <c r="O49" s="136"/>
      <c r="P49" s="136"/>
    </row>
    <row r="50" spans="1:16" x14ac:dyDescent="0.15">
      <c r="A50" s="136" t="s">
        <v>59</v>
      </c>
      <c r="B50" s="136" t="e">
        <f>NA()</f>
        <v>#N/A</v>
      </c>
      <c r="C50" s="136">
        <f>IF(ISNUMBER('実質公債費比率（分子）の構造'!K$53),'実質公債費比率（分子）の構造'!K$53,NA())</f>
        <v>413</v>
      </c>
      <c r="D50" s="136" t="e">
        <f>NA()</f>
        <v>#N/A</v>
      </c>
      <c r="E50" s="136" t="e">
        <f>NA()</f>
        <v>#N/A</v>
      </c>
      <c r="F50" s="136">
        <f>IF(ISNUMBER('実質公債費比率（分子）の構造'!L$53),'実質公債費比率（分子）の構造'!L$53,NA())</f>
        <v>336</v>
      </c>
      <c r="G50" s="136" t="e">
        <f>NA()</f>
        <v>#N/A</v>
      </c>
      <c r="H50" s="136" t="e">
        <f>NA()</f>
        <v>#N/A</v>
      </c>
      <c r="I50" s="136">
        <f>IF(ISNUMBER('実質公債費比率（分子）の構造'!M$53),'実質公債費比率（分子）の構造'!M$53,NA())</f>
        <v>389</v>
      </c>
      <c r="J50" s="136" t="e">
        <f>NA()</f>
        <v>#N/A</v>
      </c>
      <c r="K50" s="136" t="e">
        <f>NA()</f>
        <v>#N/A</v>
      </c>
      <c r="L50" s="136">
        <f>IF(ISNUMBER('実質公債費比率（分子）の構造'!N$53),'実質公債費比率（分子）の構造'!N$53,NA())</f>
        <v>379</v>
      </c>
      <c r="M50" s="136" t="e">
        <f>NA()</f>
        <v>#N/A</v>
      </c>
      <c r="N50" s="136" t="e">
        <f>NA()</f>
        <v>#N/A</v>
      </c>
      <c r="O50" s="136">
        <f>IF(ISNUMBER('実質公債費比率（分子）の構造'!O$53),'実質公債費比率（分子）の構造'!O$53,NA())</f>
        <v>350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5955</v>
      </c>
      <c r="E56" s="135"/>
      <c r="F56" s="135"/>
      <c r="G56" s="135">
        <f>'将来負担比率（分子）の構造'!J$51</f>
        <v>5980</v>
      </c>
      <c r="H56" s="135"/>
      <c r="I56" s="135"/>
      <c r="J56" s="135">
        <f>'将来負担比率（分子）の構造'!K$51</f>
        <v>5779</v>
      </c>
      <c r="K56" s="135"/>
      <c r="L56" s="135"/>
      <c r="M56" s="135">
        <f>'将来負担比率（分子）の構造'!L$51</f>
        <v>5913</v>
      </c>
      <c r="N56" s="135"/>
      <c r="O56" s="135"/>
      <c r="P56" s="135">
        <f>'将来負担比率（分子）の構造'!M$51</f>
        <v>5746</v>
      </c>
    </row>
    <row r="57" spans="1:16" x14ac:dyDescent="0.15">
      <c r="A57" s="135" t="s">
        <v>35</v>
      </c>
      <c r="B57" s="135"/>
      <c r="C57" s="135"/>
      <c r="D57" s="135">
        <f>'将来負担比率（分子）の構造'!I$50</f>
        <v>377</v>
      </c>
      <c r="E57" s="135"/>
      <c r="F57" s="135"/>
      <c r="G57" s="135">
        <f>'将来負担比率（分子）の構造'!J$50</f>
        <v>310</v>
      </c>
      <c r="H57" s="135"/>
      <c r="I57" s="135"/>
      <c r="J57" s="135">
        <f>'将来負担比率（分子）の構造'!K$50</f>
        <v>212</v>
      </c>
      <c r="K57" s="135"/>
      <c r="L57" s="135"/>
      <c r="M57" s="135">
        <f>'将来負担比率（分子）の構造'!L$50</f>
        <v>204</v>
      </c>
      <c r="N57" s="135"/>
      <c r="O57" s="135"/>
      <c r="P57" s="135">
        <f>'将来負担比率（分子）の構造'!M$50</f>
        <v>253</v>
      </c>
    </row>
    <row r="58" spans="1:16" x14ac:dyDescent="0.15">
      <c r="A58" s="135" t="s">
        <v>34</v>
      </c>
      <c r="B58" s="135"/>
      <c r="C58" s="135"/>
      <c r="D58" s="135">
        <f>'将来負担比率（分子）の構造'!I$49</f>
        <v>3020</v>
      </c>
      <c r="E58" s="135"/>
      <c r="F58" s="135"/>
      <c r="G58" s="135">
        <f>'将来負担比率（分子）の構造'!J$49</f>
        <v>3556</v>
      </c>
      <c r="H58" s="135"/>
      <c r="I58" s="135"/>
      <c r="J58" s="135">
        <f>'将来負担比率（分子）の構造'!K$49</f>
        <v>3947</v>
      </c>
      <c r="K58" s="135"/>
      <c r="L58" s="135"/>
      <c r="M58" s="135">
        <f>'将来負担比率（分子）の構造'!L$49</f>
        <v>4668</v>
      </c>
      <c r="N58" s="135"/>
      <c r="O58" s="135"/>
      <c r="P58" s="135">
        <f>'将来負担比率（分子）の構造'!M$49</f>
        <v>5042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1136</v>
      </c>
      <c r="C62" s="135"/>
      <c r="D62" s="135"/>
      <c r="E62" s="135">
        <f>'将来負担比率（分子）の構造'!J$45</f>
        <v>1068</v>
      </c>
      <c r="F62" s="135"/>
      <c r="G62" s="135"/>
      <c r="H62" s="135">
        <f>'将来負担比率（分子）の構造'!K$45</f>
        <v>972</v>
      </c>
      <c r="I62" s="135"/>
      <c r="J62" s="135"/>
      <c r="K62" s="135">
        <f>'将来負担比率（分子）の構造'!L$45</f>
        <v>952</v>
      </c>
      <c r="L62" s="135"/>
      <c r="M62" s="135"/>
      <c r="N62" s="135">
        <f>'将来負担比率（分子）の構造'!M$45</f>
        <v>993</v>
      </c>
      <c r="O62" s="135"/>
      <c r="P62" s="135"/>
    </row>
    <row r="63" spans="1:16" x14ac:dyDescent="0.15">
      <c r="A63" s="135" t="s">
        <v>28</v>
      </c>
      <c r="B63" s="135">
        <f>'将来負担比率（分子）の構造'!I$44</f>
        <v>826</v>
      </c>
      <c r="C63" s="135"/>
      <c r="D63" s="135"/>
      <c r="E63" s="135">
        <f>'将来負担比率（分子）の構造'!J$44</f>
        <v>748</v>
      </c>
      <c r="F63" s="135"/>
      <c r="G63" s="135"/>
      <c r="H63" s="135">
        <f>'将来負担比率（分子）の構造'!K$44</f>
        <v>674</v>
      </c>
      <c r="I63" s="135"/>
      <c r="J63" s="135"/>
      <c r="K63" s="135">
        <f>'将来負担比率（分子）の構造'!L$44</f>
        <v>742</v>
      </c>
      <c r="L63" s="135"/>
      <c r="M63" s="135"/>
      <c r="N63" s="135">
        <f>'将来負担比率（分子）の構造'!M$44</f>
        <v>695</v>
      </c>
      <c r="O63" s="135"/>
      <c r="P63" s="135"/>
    </row>
    <row r="64" spans="1:16" x14ac:dyDescent="0.15">
      <c r="A64" s="135" t="s">
        <v>27</v>
      </c>
      <c r="B64" s="135">
        <f>'将来負担比率（分子）の構造'!I$43</f>
        <v>2307</v>
      </c>
      <c r="C64" s="135"/>
      <c r="D64" s="135"/>
      <c r="E64" s="135">
        <f>'将来負担比率（分子）の構造'!J$43</f>
        <v>2186</v>
      </c>
      <c r="F64" s="135"/>
      <c r="G64" s="135"/>
      <c r="H64" s="135">
        <f>'将来負担比率（分子）の構造'!K$43</f>
        <v>2010</v>
      </c>
      <c r="I64" s="135"/>
      <c r="J64" s="135"/>
      <c r="K64" s="135">
        <f>'将来負担比率（分子）の構造'!L$43</f>
        <v>1853</v>
      </c>
      <c r="L64" s="135"/>
      <c r="M64" s="135"/>
      <c r="N64" s="135">
        <f>'将来負担比率（分子）の構造'!M$43</f>
        <v>1599</v>
      </c>
      <c r="O64" s="135"/>
      <c r="P64" s="135"/>
    </row>
    <row r="65" spans="1:16" x14ac:dyDescent="0.15">
      <c r="A65" s="135" t="s">
        <v>26</v>
      </c>
      <c r="B65" s="135">
        <f>'将来負担比率（分子）の構造'!I$42</f>
        <v>394</v>
      </c>
      <c r="C65" s="135"/>
      <c r="D65" s="135"/>
      <c r="E65" s="135">
        <f>'将来負担比率（分子）の構造'!J$42</f>
        <v>295</v>
      </c>
      <c r="F65" s="135"/>
      <c r="G65" s="135"/>
      <c r="H65" s="135">
        <f>'将来負担比率（分子）の構造'!K$42</f>
        <v>196</v>
      </c>
      <c r="I65" s="135"/>
      <c r="J65" s="135"/>
      <c r="K65" s="135">
        <f>'将来負担比率（分子）の構造'!L$42</f>
        <v>97</v>
      </c>
      <c r="L65" s="135"/>
      <c r="M65" s="135"/>
      <c r="N65" s="135">
        <f>'将来負担比率（分子）の構造'!M$42</f>
        <v>12</v>
      </c>
      <c r="O65" s="135"/>
      <c r="P65" s="135"/>
    </row>
    <row r="66" spans="1:16" x14ac:dyDescent="0.15">
      <c r="A66" s="135" t="s">
        <v>25</v>
      </c>
      <c r="B66" s="135">
        <f>'将来負担比率（分子）の構造'!I$41</f>
        <v>5869</v>
      </c>
      <c r="C66" s="135"/>
      <c r="D66" s="135"/>
      <c r="E66" s="135">
        <f>'将来負担比率（分子）の構造'!J$41</f>
        <v>5969</v>
      </c>
      <c r="F66" s="135"/>
      <c r="G66" s="135"/>
      <c r="H66" s="135">
        <f>'将来負担比率（分子）の構造'!K$41</f>
        <v>6074</v>
      </c>
      <c r="I66" s="135"/>
      <c r="J66" s="135"/>
      <c r="K66" s="135">
        <f>'将来負担比率（分子）の構造'!L$41</f>
        <v>6147</v>
      </c>
      <c r="L66" s="135"/>
      <c r="M66" s="135"/>
      <c r="N66" s="135">
        <f>'将来負担比率（分子）の構造'!M$41</f>
        <v>6366</v>
      </c>
      <c r="O66" s="135"/>
      <c r="P66" s="135"/>
    </row>
    <row r="67" spans="1:16" x14ac:dyDescent="0.15">
      <c r="A67" s="135" t="s">
        <v>63</v>
      </c>
      <c r="B67" s="135" t="e">
        <f>NA()</f>
        <v>#N/A</v>
      </c>
      <c r="C67" s="135">
        <f>IF(ISNUMBER('将来負担比率（分子）の構造'!I$52), IF('将来負担比率（分子）の構造'!I$52 &lt; 0, 0, '将来負担比率（分子）の構造'!I$52), NA())</f>
        <v>1181</v>
      </c>
      <c r="D67" s="135" t="e">
        <f>NA()</f>
        <v>#N/A</v>
      </c>
      <c r="E67" s="135" t="e">
        <f>NA()</f>
        <v>#N/A</v>
      </c>
      <c r="F67" s="135">
        <f>IF(ISNUMBER('将来負担比率（分子）の構造'!J$52), IF('将来負担比率（分子）の構造'!J$52 &lt; 0, 0, '将来負担比率（分子）の構造'!J$52), NA())</f>
        <v>419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2015-02-17T05:55:33Z</dcterms:created>
  <dcterms:modified xsi:type="dcterms:W3CDTF">2015-04-02T01:06:45Z</dcterms:modified>
</cp:coreProperties>
</file>