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町長部局\建設水道課\管理\01共通\02会計\経営比較分析表\Ｒ6\提出\"/>
    </mc:Choice>
  </mc:AlternateContent>
  <workbookProtection workbookAlgorithmName="SHA-512" workbookHashValue="P0SvXkbXTy680K7tAcngyVa6zY3pFDu3QEfO1g7Q0yU38cZYxDzBOkf1hq+FGDNRwyGghFIFIy94rWJEXrDPCw==" workbookSaltValue="LMi1++COhuM8N06+xBU9Ig==" workbookSpinCount="100000" lockStructure="1"/>
  <bookViews>
    <workbookView xWindow="0" yWindow="0" windowWidth="23040" windowHeight="9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<sst xmlns="http://schemas.openxmlformats.org/spreadsheetml/2006/main" count="316" uniqueCount="114">
  <si>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</si>
  <si>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</si>
  <si>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</si>
  <si>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</si>
  <si>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</si>
  <si>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</si>
  <si>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</si>
  <si>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</si>
  <si>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</si>
  <si>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</si>
  <si>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</si>
  <si>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</si>
  <si>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</si>
  <si>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</si>
  <si>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</si>
  <si>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</si>
  <si>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</si>
  <si>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</si>
  <si>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</si>
  <si>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</si>
  <si>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</si>
  <si>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</si>
  <si>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</si>
  <si>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</si>
  <si>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</si>
  <si>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</si>
  <si>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</si>
  <si>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</si>
  <si>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</si>
  <si>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</si>
  <si>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</si>
  <si>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</si>
  <si>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</si>
  <si>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</si>
  <si>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</si>
  <si>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</si>
  <si>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</si>
  <si>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</si>
  <si>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</si>
  <si>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</si>
  <si>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</si>
  <si>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</si>
  <si>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</si>
  <si>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</si>
  <si>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</si>
  <si>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</si>
  <si>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</si>
  <si>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</si>
  <si>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</si>
  <si>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</si>
  <si>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</si>
  <si>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</si>
  <si>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</si>
  <si>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</si>
  <si>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</si>
  <si>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</si>
  <si>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</si>
  <si>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</si>
  <si>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</si>
  <si>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</si>
  <si>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</si>
  <si>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</si>
  <si>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</si>
  <si>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</si>
  <si>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</si>
  <si>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</si>
  <si>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</si>
  <si>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</si>
  <si>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</si>
  <si>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</si>
  <si>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</si>
  <si>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</si>
  <si>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</si>
  <si>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</si>
  <si>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</si>
  <si>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</si>
  <si>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</si>
  <si>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</si>
  <si>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</si>
  <si>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</si>
  <si>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</si>
  <si>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</si>
  <si>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</si>
  <si>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</si>
  <si>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</si>
  <si>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</si>
  <si>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</si>
  <si>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</si>
  <si>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</si>
  <si>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</si>
  <si>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</si>
  <si>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</si>
  <si>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</si>
  <si>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</si>
  <si>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</si>
  <si>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</si>
  <si>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</si>
  <si>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</si>
  <si>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</si>
  <si>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</si>
  <si>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</si>
  <si>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</si>
  <si>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</si>
  <si>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</si>
  <si>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</si>
  <si>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</si>
  <si>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</si>
  <si>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</si>
  <si>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</si>
  <si>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</si>
  <si>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</si>
  <si>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・Ｒ5年度は経常収支比率は100％以上ではありますが、Ｒ6年度は支払利息等の増額が見込まれているため、一層の一般会計繰入金が必要となります。
　また、料金改定については、Ｒ5年度に「メーター料」の徴収を開始したことから、実質の料金改定を行っていますので、次期改定については、一層の経費節減に努めながら、事業計画も精査し、慎重に取り組まなければなりません。</t>
    <rPh sb="3" eb="5">
      <t>ネンド</t>
    </rPh>
    <rPh sb="6" eb="8">
      <t>ケイジョウ</t>
    </rPh>
    <rPh sb="8" eb="10">
      <t>シュウシ</t>
    </rPh>
    <rPh sb="10" eb="12">
      <t>ヒリツ</t>
    </rPh>
    <rPh sb="17" eb="19">
      <t>イジョウ</t>
    </rPh>
    <rPh sb="29" eb="31">
      <t>ネンド</t>
    </rPh>
    <rPh sb="32" eb="34">
      <t>シハライ</t>
    </rPh>
    <rPh sb="34" eb="36">
      <t>リソク</t>
    </rPh>
    <rPh sb="36" eb="37">
      <t>トウ</t>
    </rPh>
    <rPh sb="38" eb="40">
      <t>ゾウガク</t>
    </rPh>
    <rPh sb="41" eb="43">
      <t>ミコ</t>
    </rPh>
    <rPh sb="51" eb="53">
      <t>イッソウ</t>
    </rPh>
    <rPh sb="54" eb="56">
      <t>イッパン</t>
    </rPh>
    <rPh sb="56" eb="58">
      <t>カイケイ</t>
    </rPh>
    <rPh sb="58" eb="60">
      <t>クリイレ</t>
    </rPh>
    <rPh sb="60" eb="61">
      <t>キン</t>
    </rPh>
    <rPh sb="62" eb="64">
      <t>ヒツヨウ</t>
    </rPh>
    <rPh sb="75" eb="77">
      <t>リョウキン</t>
    </rPh>
    <rPh sb="77" eb="79">
      <t>カイテイ</t>
    </rPh>
    <rPh sb="87" eb="89">
      <t>ネンド</t>
    </rPh>
    <rPh sb="95" eb="96">
      <t>リョウ</t>
    </rPh>
    <rPh sb="98" eb="100">
      <t>チョウシュウ</t>
    </rPh>
    <rPh sb="101" eb="103">
      <t>カイシ</t>
    </rPh>
    <rPh sb="110" eb="112">
      <t>ジッシツ</t>
    </rPh>
    <rPh sb="113" eb="115">
      <t>リョウキン</t>
    </rPh>
    <rPh sb="115" eb="117">
      <t>カイテイ</t>
    </rPh>
    <rPh sb="118" eb="119">
      <t>オコナ</t>
    </rPh>
    <rPh sb="127" eb="129">
      <t>ジキ</t>
    </rPh>
    <rPh sb="129" eb="131">
      <t>カイテイ</t>
    </rPh>
    <rPh sb="137" eb="139">
      <t>イッソウ</t>
    </rPh>
    <rPh sb="140" eb="142">
      <t>ケイヒ</t>
    </rPh>
    <rPh sb="142" eb="144">
      <t>セツゲン</t>
    </rPh>
    <rPh sb="145" eb="146">
      <t>ツト</t>
    </rPh>
    <rPh sb="151" eb="153">
      <t>ジギョウ</t>
    </rPh>
    <rPh sb="153" eb="155">
      <t>ケイカク</t>
    </rPh>
    <rPh sb="156" eb="158">
      <t>セイサ</t>
    </rPh>
    <rPh sb="160" eb="162">
      <t>シンチョウ</t>
    </rPh>
    <rPh sb="163" eb="164">
      <t>ト</t>
    </rPh>
    <rPh sb="165" eb="166">
      <t>ク</t>
    </rPh>
    <phoneticPr fontId="4"/>
  </si>
  <si>
    <t>①有形固定資産減価償却率
　類似団体より高い状況にあるのは、管路の更新を行っていないためと思われます。
②管路経年比率
　今回はありませんでしたが、来年度以降は増え始める予定です。
③管路更新率
　今回はありませんでしたが、Ｒ6年度に管路の改良工事等を行っていますので、増える見込みです。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0" eb="21">
      <t>タカ</t>
    </rPh>
    <rPh sb="22" eb="24">
      <t>ジョウキョウ</t>
    </rPh>
    <rPh sb="30" eb="32">
      <t>カンロ</t>
    </rPh>
    <rPh sb="33" eb="35">
      <t>コウシン</t>
    </rPh>
    <rPh sb="36" eb="37">
      <t>オコナ</t>
    </rPh>
    <rPh sb="45" eb="46">
      <t>オモ</t>
    </rPh>
    <rPh sb="53" eb="55">
      <t>カンロ</t>
    </rPh>
    <rPh sb="55" eb="57">
      <t>ケイネン</t>
    </rPh>
    <rPh sb="57" eb="59">
      <t>ヒリツ</t>
    </rPh>
    <rPh sb="61" eb="63">
      <t>コンカイ</t>
    </rPh>
    <rPh sb="74" eb="77">
      <t>ライネンド</t>
    </rPh>
    <rPh sb="77" eb="79">
      <t>イコウ</t>
    </rPh>
    <rPh sb="80" eb="81">
      <t>フ</t>
    </rPh>
    <rPh sb="82" eb="83">
      <t>ハジ</t>
    </rPh>
    <rPh sb="85" eb="87">
      <t>ヨテイ</t>
    </rPh>
    <rPh sb="92" eb="94">
      <t>カンロ</t>
    </rPh>
    <rPh sb="94" eb="96">
      <t>コウシン</t>
    </rPh>
    <rPh sb="96" eb="97">
      <t>リツ</t>
    </rPh>
    <rPh sb="99" eb="101">
      <t>コンカイ</t>
    </rPh>
    <rPh sb="114" eb="116">
      <t>ネンド</t>
    </rPh>
    <rPh sb="117" eb="119">
      <t>カンロ</t>
    </rPh>
    <rPh sb="120" eb="122">
      <t>カイリョウ</t>
    </rPh>
    <rPh sb="122" eb="124">
      <t>コウジ</t>
    </rPh>
    <rPh sb="124" eb="125">
      <t>トウ</t>
    </rPh>
    <rPh sb="126" eb="127">
      <t>オコナ</t>
    </rPh>
    <rPh sb="135" eb="136">
      <t>フ</t>
    </rPh>
    <rPh sb="138" eb="140">
      <t>ミコ</t>
    </rPh>
    <phoneticPr fontId="4"/>
  </si>
  <si>
    <t>①経常収支比率
　現在は100％を超え黒字となっていますが、一般会計繰入金を入れての比率であるため、一層の経費節減に努ながら、料金改定の検討を始めなければなりません。
②累積欠損金比率
　今年度はありません。
③流動比率
　100％以上であるため、1年以内に支払うべき債務に対する現金等がありますが、類似団体より低い率であることから、欠損金を出さず剰余金を残せるよう経費節減に努めます。
④企業債残高対給水収益比率
　類似団体より低い状況になっていますが、Ｒ6年度に計装設備の更新や、管路更新等を行っているので、起債残額が上がるため、比率も上がる見込みです。
⑤料金回収率
　Ｒ5年度は物価高騰対策として基本料金の減免を行ったため、71.04％となりましたが、通常では供給単価はまだ上がり、給水原価に近づき、100％に近づく見込みです。
⑥給水原価
　現在は理維持団体の半額程度に収まっていますが、Ｒ6年度の更新事業等により支払利息の増額が見込まれるため、上がる見込みです。
⑦施設利用率
　類似団体を上回ってはいますが、人口減少が進めば下がっていく見込みです。
⑧有収率
　82.36％と、類似団体より高い状態にありますが、引き続き、漏水などに気を配り、高い率を維持するよう努めます。</t>
    <rPh sb="1" eb="3">
      <t>ケイジョウ</t>
    </rPh>
    <rPh sb="3" eb="5">
      <t>シュウシ</t>
    </rPh>
    <rPh sb="5" eb="7">
      <t>ヒリツ</t>
    </rPh>
    <rPh sb="9" eb="11">
      <t>ゲンザイ</t>
    </rPh>
    <rPh sb="17" eb="18">
      <t>コ</t>
    </rPh>
    <rPh sb="19" eb="21">
      <t>クロジ</t>
    </rPh>
    <rPh sb="30" eb="32">
      <t>イッパン</t>
    </rPh>
    <rPh sb="32" eb="34">
      <t>カイケイ</t>
    </rPh>
    <rPh sb="34" eb="36">
      <t>クリイレ</t>
    </rPh>
    <rPh sb="36" eb="37">
      <t>キン</t>
    </rPh>
    <rPh sb="38" eb="39">
      <t>イ</t>
    </rPh>
    <rPh sb="42" eb="44">
      <t>ヒリツ</t>
    </rPh>
    <rPh sb="50" eb="52">
      <t>イッソウ</t>
    </rPh>
    <rPh sb="53" eb="55">
      <t>ケイヒ</t>
    </rPh>
    <rPh sb="55" eb="57">
      <t>セツゲン</t>
    </rPh>
    <rPh sb="58" eb="59">
      <t>ツト</t>
    </rPh>
    <rPh sb="63" eb="65">
      <t>リョウキン</t>
    </rPh>
    <rPh sb="65" eb="67">
      <t>カイテイ</t>
    </rPh>
    <rPh sb="68" eb="70">
      <t>ケントウ</t>
    </rPh>
    <rPh sb="71" eb="72">
      <t>ハジ</t>
    </rPh>
    <rPh sb="85" eb="87">
      <t>ルイセキ</t>
    </rPh>
    <rPh sb="87" eb="89">
      <t>ケッソン</t>
    </rPh>
    <rPh sb="89" eb="90">
      <t>キン</t>
    </rPh>
    <rPh sb="90" eb="92">
      <t>ヒリツ</t>
    </rPh>
    <rPh sb="94" eb="97">
      <t>コンネンド</t>
    </rPh>
    <rPh sb="106" eb="108">
      <t>リュウドウ</t>
    </rPh>
    <rPh sb="108" eb="110">
      <t>ヒリツ</t>
    </rPh>
    <rPh sb="116" eb="118">
      <t>イジョウ</t>
    </rPh>
    <rPh sb="125" eb="126">
      <t>ネン</t>
    </rPh>
    <rPh sb="126" eb="128">
      <t>イナイ</t>
    </rPh>
    <rPh sb="129" eb="131">
      <t>シハラ</t>
    </rPh>
    <rPh sb="134" eb="136">
      <t>サイム</t>
    </rPh>
    <rPh sb="137" eb="138">
      <t>タイ</t>
    </rPh>
    <rPh sb="140" eb="142">
      <t>ゲンキン</t>
    </rPh>
    <rPh sb="142" eb="143">
      <t>トウ</t>
    </rPh>
    <rPh sb="150" eb="152">
      <t>ルイジ</t>
    </rPh>
    <rPh sb="152" eb="154">
      <t>ダンタイ</t>
    </rPh>
    <rPh sb="156" eb="157">
      <t>ヒク</t>
    </rPh>
    <rPh sb="158" eb="159">
      <t>リツ</t>
    </rPh>
    <rPh sb="167" eb="170">
      <t>ケッソンキン</t>
    </rPh>
    <rPh sb="171" eb="172">
      <t>ダ</t>
    </rPh>
    <rPh sb="174" eb="177">
      <t>ジョウヨキン</t>
    </rPh>
    <rPh sb="178" eb="179">
      <t>ノコ</t>
    </rPh>
    <rPh sb="183" eb="185">
      <t>ケイヒ</t>
    </rPh>
    <rPh sb="185" eb="187">
      <t>セツゲン</t>
    </rPh>
    <rPh sb="188" eb="189">
      <t>ツト</t>
    </rPh>
    <rPh sb="195" eb="197">
      <t>キギョウ</t>
    </rPh>
    <rPh sb="197" eb="198">
      <t>サイ</t>
    </rPh>
    <rPh sb="198" eb="200">
      <t>ザンダカ</t>
    </rPh>
    <rPh sb="200" eb="201">
      <t>タイ</t>
    </rPh>
    <rPh sb="201" eb="203">
      <t>キュウスイ</t>
    </rPh>
    <rPh sb="203" eb="205">
      <t>シュウエキ</t>
    </rPh>
    <rPh sb="205" eb="207">
      <t>ヒリツ</t>
    </rPh>
    <rPh sb="209" eb="211">
      <t>ルイジ</t>
    </rPh>
    <rPh sb="211" eb="213">
      <t>ダンタイ</t>
    </rPh>
    <rPh sb="215" eb="216">
      <t>ヒク</t>
    </rPh>
    <rPh sb="217" eb="219">
      <t>ジョウキョウ</t>
    </rPh>
    <rPh sb="230" eb="232">
      <t>ネンド</t>
    </rPh>
    <rPh sb="233" eb="235">
      <t>ケイソウ</t>
    </rPh>
    <rPh sb="235" eb="237">
      <t>セツビ</t>
    </rPh>
    <rPh sb="238" eb="240">
      <t>コウシン</t>
    </rPh>
    <rPh sb="242" eb="244">
      <t>カンロ</t>
    </rPh>
    <rPh sb="244" eb="246">
      <t>コウシン</t>
    </rPh>
    <rPh sb="246" eb="247">
      <t>トウ</t>
    </rPh>
    <rPh sb="248" eb="249">
      <t>オコナ</t>
    </rPh>
    <rPh sb="256" eb="258">
      <t>キサイ</t>
    </rPh>
    <rPh sb="258" eb="260">
      <t>ザンガク</t>
    </rPh>
    <rPh sb="261" eb="262">
      <t>ア</t>
    </rPh>
    <rPh sb="267" eb="269">
      <t>ヒリツ</t>
    </rPh>
    <rPh sb="270" eb="271">
      <t>ア</t>
    </rPh>
    <rPh sb="273" eb="275">
      <t>ミコ</t>
    </rPh>
    <rPh sb="281" eb="283">
      <t>リョウキン</t>
    </rPh>
    <rPh sb="283" eb="285">
      <t>カイシュウ</t>
    </rPh>
    <rPh sb="285" eb="286">
      <t>リツ</t>
    </rPh>
    <rPh sb="290" eb="292">
      <t>ネンド</t>
    </rPh>
    <rPh sb="293" eb="295">
      <t>ブッカ</t>
    </rPh>
    <rPh sb="295" eb="297">
      <t>コウトウ</t>
    </rPh>
    <rPh sb="297" eb="299">
      <t>タイサク</t>
    </rPh>
    <rPh sb="302" eb="304">
      <t>キホン</t>
    </rPh>
    <rPh sb="304" eb="306">
      <t>リョウキン</t>
    </rPh>
    <rPh sb="307" eb="309">
      <t>ゲンメン</t>
    </rPh>
    <rPh sb="310" eb="311">
      <t>オコナ</t>
    </rPh>
    <rPh sb="330" eb="332">
      <t>ツウジョウ</t>
    </rPh>
    <rPh sb="334" eb="336">
      <t>キョウキュウ</t>
    </rPh>
    <rPh sb="336" eb="338">
      <t>タンカ</t>
    </rPh>
    <rPh sb="341" eb="342">
      <t>ア</t>
    </rPh>
    <rPh sb="345" eb="347">
      <t>キュウスイ</t>
    </rPh>
    <rPh sb="347" eb="349">
      <t>ゲンカ</t>
    </rPh>
    <rPh sb="350" eb="351">
      <t>チカ</t>
    </rPh>
    <rPh sb="359" eb="360">
      <t>チカ</t>
    </rPh>
    <rPh sb="362" eb="364">
      <t>ミコ</t>
    </rPh>
    <rPh sb="370" eb="372">
      <t>キュウスイ</t>
    </rPh>
    <rPh sb="372" eb="374">
      <t>ゲンカ</t>
    </rPh>
    <rPh sb="376" eb="378">
      <t>ゲンザイ</t>
    </rPh>
    <rPh sb="379" eb="380">
      <t>リ</t>
    </rPh>
    <rPh sb="380" eb="382">
      <t>イジ</t>
    </rPh>
    <rPh sb="382" eb="384">
      <t>ダンタイ</t>
    </rPh>
    <rPh sb="385" eb="387">
      <t>ハンガク</t>
    </rPh>
    <rPh sb="387" eb="389">
      <t>テイド</t>
    </rPh>
    <rPh sb="390" eb="391">
      <t>オサ</t>
    </rPh>
    <rPh sb="401" eb="403">
      <t>ネンド</t>
    </rPh>
    <rPh sb="404" eb="406">
      <t>コウシン</t>
    </rPh>
    <rPh sb="406" eb="408">
      <t>ジギョウ</t>
    </rPh>
    <rPh sb="408" eb="409">
      <t>トウ</t>
    </rPh>
    <rPh sb="412" eb="414">
      <t>シハライ</t>
    </rPh>
    <rPh sb="414" eb="416">
      <t>リソク</t>
    </rPh>
    <rPh sb="417" eb="419">
      <t>ゾウガク</t>
    </rPh>
    <rPh sb="420" eb="422">
      <t>ミコ</t>
    </rPh>
    <rPh sb="428" eb="429">
      <t>ア</t>
    </rPh>
    <rPh sb="431" eb="433">
      <t>ミコ</t>
    </rPh>
    <rPh sb="439" eb="441">
      <t>シセツ</t>
    </rPh>
    <rPh sb="441" eb="444">
      <t>リヨウリツ</t>
    </rPh>
    <rPh sb="446" eb="448">
      <t>ルイジ</t>
    </rPh>
    <rPh sb="448" eb="450">
      <t>ダンタイ</t>
    </rPh>
    <rPh sb="451" eb="453">
      <t>ウワマワ</t>
    </rPh>
    <rPh sb="461" eb="463">
      <t>ジンコウ</t>
    </rPh>
    <rPh sb="463" eb="465">
      <t>ゲンショウ</t>
    </rPh>
    <rPh sb="466" eb="467">
      <t>スス</t>
    </rPh>
    <rPh sb="469" eb="470">
      <t>サ</t>
    </rPh>
    <rPh sb="475" eb="477">
      <t>ミコ</t>
    </rPh>
    <rPh sb="483" eb="486">
      <t>ユウシュウリツ</t>
    </rPh>
    <rPh sb="496" eb="498">
      <t>ルイジ</t>
    </rPh>
    <rPh sb="498" eb="500">
      <t>ダンタイ</t>
    </rPh>
    <rPh sb="502" eb="503">
      <t>タカ</t>
    </rPh>
    <rPh sb="504" eb="506">
      <t>ジョウタイ</t>
    </rPh>
    <rPh sb="513" eb="514">
      <t>ヒ</t>
    </rPh>
    <rPh sb="515" eb="516">
      <t>ツヅ</t>
    </rPh>
    <rPh sb="518" eb="520">
      <t>ロウスイ</t>
    </rPh>
    <rPh sb="523" eb="524">
      <t>キ</t>
    </rPh>
    <rPh sb="525" eb="526">
      <t>クバ</t>
    </rPh>
    <rPh sb="528" eb="529">
      <t>タカ</t>
    </rPh>
    <rPh sb="530" eb="531">
      <t>リツ</t>
    </rPh>
    <rPh sb="532" eb="534">
      <t>イジ</t>
    </rPh>
    <rPh sb="538" eb="53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</si>
</sst>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6-4BD8-9470-46E29C69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6-4BD8-9470-46E29C69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108.46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B-46E1-845A-1A71E226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B-46E1-845A-1A71E226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736-B97D-5675F5839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7-4736-B97D-5675F5839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E-4399-A334-02648716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E-4399-A334-026487167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F-4BDA-AFA6-9289AC32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F-4BDA-AFA6-9289AC321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D-4A81-8A67-1DB3A45C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D-4A81-8A67-1DB3A45C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6-455E-8FFD-AD6366B5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6-455E-8FFD-AD6366B5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71.040000000000006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E-486E-A3E9-FF70CEF6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E-486E-A3E9-FF70CEF6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9B4-B7E5-17EC5DAB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6A-49B4-B7E5-17EC5DAB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7-4361-805B-1CC74D29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7-4361-805B-1CC74D29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E-466D-9995-9FD65E70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E-466D-9995-9FD65E702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V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北海道　標津町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簡易水道事業</v>
      </c>
      <c r="Q8" s="43"/>
      <c r="R8" s="43"/>
      <c r="S8" s="43"/>
      <c r="T8" s="43"/>
      <c r="U8" s="43"/>
      <c r="V8" s="43"/>
      <c r="W8" s="43" t="str">
        <f>データ!$L$6</f>
        <v>C3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4849</v>
      </c>
      <c r="AM8" s="44"/>
      <c r="AN8" s="44"/>
      <c r="AO8" s="44"/>
      <c r="AP8" s="44"/>
      <c r="AQ8" s="44"/>
      <c r="AR8" s="44"/>
      <c r="AS8" s="44"/>
      <c r="AT8" s="45">
        <f>データ!$S$6</f>
        <v>624.69000000000005</v>
      </c>
      <c r="AU8" s="46"/>
      <c r="AV8" s="46"/>
      <c r="AW8" s="46"/>
      <c r="AX8" s="46"/>
      <c r="AY8" s="46"/>
      <c r="AZ8" s="46"/>
      <c r="BA8" s="46"/>
      <c r="BB8" s="47">
        <f>データ!$T$6</f>
        <v>7.76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76.400000000000006</v>
      </c>
      <c r="J10" s="46"/>
      <c r="K10" s="46"/>
      <c r="L10" s="46"/>
      <c r="M10" s="46"/>
      <c r="N10" s="46"/>
      <c r="O10" s="80"/>
      <c r="P10" s="47">
        <f>データ!$P$6</f>
        <v>99.75</v>
      </c>
      <c r="Q10" s="47"/>
      <c r="R10" s="47"/>
      <c r="S10" s="47"/>
      <c r="T10" s="47"/>
      <c r="U10" s="47"/>
      <c r="V10" s="47"/>
      <c r="W10" s="44">
        <f>データ!$Q$6</f>
        <v>2856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4790</v>
      </c>
      <c r="AM10" s="44"/>
      <c r="AN10" s="44"/>
      <c r="AO10" s="44"/>
      <c r="AP10" s="44"/>
      <c r="AQ10" s="44"/>
      <c r="AR10" s="44"/>
      <c r="AS10" s="44"/>
      <c r="AT10" s="45">
        <f>データ!$V$6</f>
        <v>248.8</v>
      </c>
      <c r="AU10" s="46"/>
      <c r="AV10" s="46"/>
      <c r="AW10" s="46"/>
      <c r="AX10" s="46"/>
      <c r="AY10" s="46"/>
      <c r="AZ10" s="46"/>
      <c r="BA10" s="46"/>
      <c r="BB10" s="47">
        <f>データ!$W$6</f>
        <v>19.25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1" t="s">
        <v>113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【103.05】</v>
      </c>
      <c r="F85" s="13" t="str">
        <f>データ!AS6</f>
        <v>【30.22】</v>
      </c>
      <c r="G85" s="13" t="str">
        <f>データ!BD6</f>
        <v>【179.30】</v>
      </c>
      <c r="H85" s="13" t="str">
        <f>データ!BO6</f>
        <v>【1,042.45】</v>
      </c>
      <c r="I85" s="13" t="str">
        <f>データ!BZ6</f>
        <v>【57.74】</v>
      </c>
      <c r="J85" s="13" t="str">
        <f>データ!CK6</f>
        <v>【285.48】</v>
      </c>
      <c r="K85" s="13" t="str">
        <f>データ!CV6</f>
        <v>【53.73】</v>
      </c>
      <c r="L85" s="13" t="str">
        <f>データ!DG6</f>
        <v>【71.52】</v>
      </c>
      <c r="M85" s="13" t="str">
        <f>データ!DR6</f>
        <v>【38.43】</v>
      </c>
      <c r="N85" s="13" t="str">
        <f>データ!EC6</f>
        <v>【19.16】</v>
      </c>
      <c r="O85" s="13" t="str">
        <f>データ!EN6</f>
        <v>【0.49】</v>
      </c>
    </row>
  </sheetData>
  <sheetProtection algorithmName="SHA-512" hashValue="wmrpXDw2XDQkCH8hHnjxrjWi1MTJQK/C5oEAi91YTf1PUq8Kq552msRwtf0HWIqEE+veuMEi1yMkk2R3qKqU5A==" saltValue="q9sxH2KvOAWqOkegOvExZ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5" t="s">
        <v>50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91" t="s">
        <v>51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 t="s">
        <v>52</v>
      </c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84" t="s">
        <v>54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55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 t="s">
        <v>56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 t="s">
        <v>57</v>
      </c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 t="s">
        <v>58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 t="s">
        <v>59</v>
      </c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 t="s">
        <v>60</v>
      </c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 t="s">
        <v>61</v>
      </c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 t="s">
        <v>62</v>
      </c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63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 t="s">
        <v>64</v>
      </c>
      <c r="EE4" s="84"/>
      <c r="EF4" s="84"/>
      <c r="EG4" s="84"/>
      <c r="EH4" s="84"/>
      <c r="EI4" s="84"/>
      <c r="EJ4" s="84"/>
      <c r="EK4" s="84"/>
      <c r="EL4" s="84"/>
      <c r="EM4" s="84"/>
      <c r="EN4" s="84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16934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北海道　標津町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C3</v>
      </c>
      <c r="M6" s="20" t="str">
        <f t="shared" si="3"/>
        <v>非設置</v>
      </c>
      <c r="N6" s="21" t="str">
        <f t="shared" si="3"/>
        <v>-</v>
      </c>
      <c r="O6" s="21">
        <f t="shared" si="3"/>
        <v>76.400000000000006</v>
      </c>
      <c r="P6" s="21">
        <f t="shared" si="3"/>
        <v>99.75</v>
      </c>
      <c r="Q6" s="21">
        <f t="shared" si="3"/>
        <v>2856</v>
      </c>
      <c r="R6" s="21">
        <f t="shared" si="3"/>
        <v>4849</v>
      </c>
      <c r="S6" s="21">
        <f t="shared" si="3"/>
        <v>624.69000000000005</v>
      </c>
      <c r="T6" s="21">
        <f t="shared" si="3"/>
        <v>7.76</v>
      </c>
      <c r="U6" s="21">
        <f t="shared" si="3"/>
        <v>4790</v>
      </c>
      <c r="V6" s="21">
        <f t="shared" si="3"/>
        <v>248.8</v>
      </c>
      <c r="W6" s="21">
        <f t="shared" si="3"/>
        <v>19.25</v>
      </c>
      <c r="X6" s="22" t="str">
        <f>IF(X7="",NA(),X7)</f>
        <v>-</v>
      </c>
      <c r="Y6" s="22" t="str">
        <f t="shared" ref="Y6:AG6" si="4">IF(Y7="",NA(),Y7)</f>
        <v>-</v>
      </c>
      <c r="Z6" s="22" t="str">
        <f t="shared" si="4"/>
        <v>-</v>
      </c>
      <c r="AA6" s="22" t="str">
        <f t="shared" si="4"/>
        <v>-</v>
      </c>
      <c r="AB6" s="22">
        <f t="shared" si="4"/>
        <v>108.46</v>
      </c>
      <c r="AC6" s="22" t="str">
        <f t="shared" si="4"/>
        <v>-</v>
      </c>
      <c r="AD6" s="22" t="str">
        <f t="shared" si="4"/>
        <v>-</v>
      </c>
      <c r="AE6" s="22" t="str">
        <f t="shared" si="4"/>
        <v>-</v>
      </c>
      <c r="AF6" s="22" t="str">
        <f t="shared" si="4"/>
        <v>-</v>
      </c>
      <c r="AG6" s="22">
        <f t="shared" si="4"/>
        <v>103.1</v>
      </c>
      <c r="AH6" s="21" t="str">
        <f>IF(AH7="","",IF(AH7="-","【-】","【"&amp;SUBSTITUTE(TEXT(AH7,"#,##0.00"),"-","△")&amp;"】"))</f>
        <v>【103.05】</v>
      </c>
      <c r="AI6" s="22" t="str">
        <f>IF(AI7="",NA(),AI7)</f>
        <v>-</v>
      </c>
      <c r="AJ6" s="22" t="str">
        <f t="shared" ref="AJ6:AR6" si="5">IF(AJ7="",NA(),AJ7)</f>
        <v>-</v>
      </c>
      <c r="AK6" s="22" t="str">
        <f t="shared" si="5"/>
        <v>-</v>
      </c>
      <c r="AL6" s="22" t="str">
        <f t="shared" si="5"/>
        <v>-</v>
      </c>
      <c r="AM6" s="21">
        <f t="shared" si="5"/>
        <v>0</v>
      </c>
      <c r="AN6" s="22" t="str">
        <f t="shared" si="5"/>
        <v>-</v>
      </c>
      <c r="AO6" s="22" t="str">
        <f t="shared" si="5"/>
        <v>-</v>
      </c>
      <c r="AP6" s="22" t="str">
        <f t="shared" si="5"/>
        <v>-</v>
      </c>
      <c r="AQ6" s="22" t="str">
        <f t="shared" si="5"/>
        <v>-</v>
      </c>
      <c r="AR6" s="22">
        <f t="shared" si="5"/>
        <v>27.32</v>
      </c>
      <c r="AS6" s="21" t="str">
        <f>IF(AS7="","",IF(AS7="-","【-】","【"&amp;SUBSTITUTE(TEXT(AS7,"#,##0.00"),"-","△")&amp;"】"))</f>
        <v>【30.22】</v>
      </c>
      <c r="AT6" s="22" t="str">
        <f>IF(AT7="",NA(),AT7)</f>
        <v>-</v>
      </c>
      <c r="AU6" s="22" t="str">
        <f t="shared" ref="AU6:BC6" si="6">IF(AU7="",NA(),AU7)</f>
        <v>-</v>
      </c>
      <c r="AV6" s="22" t="str">
        <f t="shared" si="6"/>
        <v>-</v>
      </c>
      <c r="AW6" s="22" t="str">
        <f t="shared" si="6"/>
        <v>-</v>
      </c>
      <c r="AX6" s="22">
        <f t="shared" si="6"/>
        <v>161.43</v>
      </c>
      <c r="AY6" s="22" t="str">
        <f t="shared" si="6"/>
        <v>-</v>
      </c>
      <c r="AZ6" s="22" t="str">
        <f t="shared" si="6"/>
        <v>-</v>
      </c>
      <c r="BA6" s="22" t="str">
        <f t="shared" si="6"/>
        <v>-</v>
      </c>
      <c r="BB6" s="22" t="str">
        <f t="shared" si="6"/>
        <v>-</v>
      </c>
      <c r="BC6" s="22">
        <f t="shared" si="6"/>
        <v>217.55</v>
      </c>
      <c r="BD6" s="21" t="str">
        <f>IF(BD7="","",IF(BD7="-","【-】","【"&amp;SUBSTITUTE(TEXT(BD7,"#,##0.00"),"-","△")&amp;"】"))</f>
        <v>【179.30】</v>
      </c>
      <c r="BE6" s="22" t="str">
        <f>IF(BE7="",NA(),BE7)</f>
        <v>-</v>
      </c>
      <c r="BF6" s="22" t="str">
        <f t="shared" ref="BF6:BN6" si="7">IF(BF7="",NA(),BF7)</f>
        <v>-</v>
      </c>
      <c r="BG6" s="22" t="str">
        <f t="shared" si="7"/>
        <v>-</v>
      </c>
      <c r="BH6" s="22" t="str">
        <f t="shared" si="7"/>
        <v>-</v>
      </c>
      <c r="BI6" s="22">
        <f t="shared" si="7"/>
        <v>637.75</v>
      </c>
      <c r="BJ6" s="22" t="str">
        <f t="shared" si="7"/>
        <v>-</v>
      </c>
      <c r="BK6" s="22" t="str">
        <f t="shared" si="7"/>
        <v>-</v>
      </c>
      <c r="BL6" s="22" t="str">
        <f t="shared" si="7"/>
        <v>-</v>
      </c>
      <c r="BM6" s="22" t="str">
        <f t="shared" si="7"/>
        <v>-</v>
      </c>
      <c r="BN6" s="22">
        <f t="shared" si="7"/>
        <v>916.17</v>
      </c>
      <c r="BO6" s="21" t="str">
        <f>IF(BO7="","",IF(BO7="-","【-】","【"&amp;SUBSTITUTE(TEXT(BO7,"#,##0.00"),"-","△")&amp;"】"))</f>
        <v>【1,042.45】</v>
      </c>
      <c r="BP6" s="22" t="str">
        <f>IF(BP7="",NA(),BP7)</f>
        <v>-</v>
      </c>
      <c r="BQ6" s="22" t="str">
        <f t="shared" ref="BQ6:BY6" si="8">IF(BQ7="",NA(),BQ7)</f>
        <v>-</v>
      </c>
      <c r="BR6" s="22" t="str">
        <f t="shared" si="8"/>
        <v>-</v>
      </c>
      <c r="BS6" s="22" t="str">
        <f t="shared" si="8"/>
        <v>-</v>
      </c>
      <c r="BT6" s="22">
        <f t="shared" si="8"/>
        <v>71.040000000000006</v>
      </c>
      <c r="BU6" s="22" t="str">
        <f t="shared" si="8"/>
        <v>-</v>
      </c>
      <c r="BV6" s="22" t="str">
        <f t="shared" si="8"/>
        <v>-</v>
      </c>
      <c r="BW6" s="22" t="str">
        <f t="shared" si="8"/>
        <v>-</v>
      </c>
      <c r="BX6" s="22" t="str">
        <f t="shared" si="8"/>
        <v>-</v>
      </c>
      <c r="BY6" s="22">
        <f t="shared" si="8"/>
        <v>63.95</v>
      </c>
      <c r="BZ6" s="21" t="str">
        <f>IF(BZ7="","",IF(BZ7="-","【-】","【"&amp;SUBSTITUTE(TEXT(BZ7,"#,##0.00"),"-","△")&amp;"】"))</f>
        <v>【57.74】</v>
      </c>
      <c r="CA6" s="22" t="str">
        <f>IF(CA7="",NA(),CA7)</f>
        <v>-</v>
      </c>
      <c r="CB6" s="22" t="str">
        <f t="shared" ref="CB6:CJ6" si="9">IF(CB7="",NA(),CB7)</f>
        <v>-</v>
      </c>
      <c r="CC6" s="22" t="str">
        <f t="shared" si="9"/>
        <v>-</v>
      </c>
      <c r="CD6" s="22" t="str">
        <f t="shared" si="9"/>
        <v>-</v>
      </c>
      <c r="CE6" s="22">
        <f t="shared" si="9"/>
        <v>118.39</v>
      </c>
      <c r="CF6" s="22" t="str">
        <f t="shared" si="9"/>
        <v>-</v>
      </c>
      <c r="CG6" s="22" t="str">
        <f t="shared" si="9"/>
        <v>-</v>
      </c>
      <c r="CH6" s="22" t="str">
        <f t="shared" si="9"/>
        <v>-</v>
      </c>
      <c r="CI6" s="22" t="str">
        <f t="shared" si="9"/>
        <v>-</v>
      </c>
      <c r="CJ6" s="22">
        <f t="shared" si="9"/>
        <v>263.56</v>
      </c>
      <c r="CK6" s="21" t="str">
        <f>IF(CK7="","",IF(CK7="-","【-】","【"&amp;SUBSTITUTE(TEXT(CK7,"#,##0.00"),"-","△")&amp;"】"))</f>
        <v>【285.48】</v>
      </c>
      <c r="CL6" s="22" t="str">
        <f>IF(CL7="",NA(),CL7)</f>
        <v>-</v>
      </c>
      <c r="CM6" s="22" t="str">
        <f t="shared" ref="CM6:CU6" si="10">IF(CM7="",NA(),CM7)</f>
        <v>-</v>
      </c>
      <c r="CN6" s="22" t="str">
        <f t="shared" si="10"/>
        <v>-</v>
      </c>
      <c r="CO6" s="22" t="str">
        <f t="shared" si="10"/>
        <v>-</v>
      </c>
      <c r="CP6" s="22">
        <f t="shared" si="10"/>
        <v>58.83</v>
      </c>
      <c r="CQ6" s="22" t="str">
        <f t="shared" si="10"/>
        <v>-</v>
      </c>
      <c r="CR6" s="22" t="str">
        <f t="shared" si="10"/>
        <v>-</v>
      </c>
      <c r="CS6" s="22" t="str">
        <f t="shared" si="10"/>
        <v>-</v>
      </c>
      <c r="CT6" s="22" t="str">
        <f t="shared" si="10"/>
        <v>-</v>
      </c>
      <c r="CU6" s="22">
        <f t="shared" si="10"/>
        <v>53.4</v>
      </c>
      <c r="CV6" s="21" t="str">
        <f>IF(CV7="","",IF(CV7="-","【-】","【"&amp;SUBSTITUTE(TEXT(CV7,"#,##0.00"),"-","△")&amp;"】"))</f>
        <v>【53.73】</v>
      </c>
      <c r="CW6" s="22" t="str">
        <f>IF(CW7="",NA(),CW7)</f>
        <v>-</v>
      </c>
      <c r="CX6" s="22" t="str">
        <f t="shared" ref="CX6:DF6" si="11">IF(CX7="",NA(),CX7)</f>
        <v>-</v>
      </c>
      <c r="CY6" s="22" t="str">
        <f t="shared" si="11"/>
        <v>-</v>
      </c>
      <c r="CZ6" s="22" t="str">
        <f t="shared" si="11"/>
        <v>-</v>
      </c>
      <c r="DA6" s="22">
        <f t="shared" si="11"/>
        <v>82.36</v>
      </c>
      <c r="DB6" s="22" t="str">
        <f t="shared" si="11"/>
        <v>-</v>
      </c>
      <c r="DC6" s="22" t="str">
        <f t="shared" si="11"/>
        <v>-</v>
      </c>
      <c r="DD6" s="22" t="str">
        <f t="shared" si="11"/>
        <v>-</v>
      </c>
      <c r="DE6" s="22" t="str">
        <f t="shared" si="11"/>
        <v>-</v>
      </c>
      <c r="DF6" s="22">
        <f t="shared" si="11"/>
        <v>72.53</v>
      </c>
      <c r="DG6" s="21" t="str">
        <f>IF(DG7="","",IF(DG7="-","【-】","【"&amp;SUBSTITUTE(TEXT(DG7,"#,##0.00"),"-","△")&amp;"】"))</f>
        <v>【71.52】</v>
      </c>
      <c r="DH6" s="22" t="str">
        <f>IF(DH7="",NA(),DH7)</f>
        <v>-</v>
      </c>
      <c r="DI6" s="22" t="str">
        <f t="shared" ref="DI6:DQ6" si="12">IF(DI7="",NA(),DI7)</f>
        <v>-</v>
      </c>
      <c r="DJ6" s="22" t="str">
        <f t="shared" si="12"/>
        <v>-</v>
      </c>
      <c r="DK6" s="22" t="str">
        <f t="shared" si="12"/>
        <v>-</v>
      </c>
      <c r="DL6" s="22">
        <f t="shared" si="12"/>
        <v>56.25</v>
      </c>
      <c r="DM6" s="22" t="str">
        <f t="shared" si="12"/>
        <v>-</v>
      </c>
      <c r="DN6" s="22" t="str">
        <f t="shared" si="12"/>
        <v>-</v>
      </c>
      <c r="DO6" s="22" t="str">
        <f t="shared" si="12"/>
        <v>-</v>
      </c>
      <c r="DP6" s="22" t="str">
        <f t="shared" si="12"/>
        <v>-</v>
      </c>
      <c r="DQ6" s="22">
        <f t="shared" si="12"/>
        <v>40.46</v>
      </c>
      <c r="DR6" s="21" t="str">
        <f>IF(DR7="","",IF(DR7="-","【-】","【"&amp;SUBSTITUTE(TEXT(DR7,"#,##0.00"),"-","△")&amp;"】"))</f>
        <v>【38.43】</v>
      </c>
      <c r="DS6" s="22" t="str">
        <f>IF(DS7="",NA(),DS7)</f>
        <v>-</v>
      </c>
      <c r="DT6" s="22" t="str">
        <f t="shared" ref="DT6:EB6" si="13">IF(DT7="",NA(),DT7)</f>
        <v>-</v>
      </c>
      <c r="DU6" s="22" t="str">
        <f t="shared" si="13"/>
        <v>-</v>
      </c>
      <c r="DV6" s="22" t="str">
        <f t="shared" si="13"/>
        <v>-</v>
      </c>
      <c r="DW6" s="21">
        <f t="shared" si="13"/>
        <v>0</v>
      </c>
      <c r="DX6" s="22" t="str">
        <f t="shared" si="13"/>
        <v>-</v>
      </c>
      <c r="DY6" s="22" t="str">
        <f t="shared" si="13"/>
        <v>-</v>
      </c>
      <c r="DZ6" s="22" t="str">
        <f t="shared" si="13"/>
        <v>-</v>
      </c>
      <c r="EA6" s="22" t="str">
        <f t="shared" si="13"/>
        <v>-</v>
      </c>
      <c r="EB6" s="22">
        <f t="shared" si="13"/>
        <v>22.77</v>
      </c>
      <c r="EC6" s="21" t="str">
        <f>IF(EC7="","",IF(EC7="-","【-】","【"&amp;SUBSTITUTE(TEXT(EC7,"#,##0.00"),"-","△")&amp;"】"))</f>
        <v>【19.16】</v>
      </c>
      <c r="ED6" s="22" t="str">
        <f>IF(ED7="",NA(),ED7)</f>
        <v>-</v>
      </c>
      <c r="EE6" s="22" t="str">
        <f t="shared" ref="EE6:EM6" si="14">IF(EE7="",NA(),EE7)</f>
        <v>-</v>
      </c>
      <c r="EF6" s="22" t="str">
        <f t="shared" si="14"/>
        <v>-</v>
      </c>
      <c r="EG6" s="22" t="str">
        <f t="shared" si="14"/>
        <v>-</v>
      </c>
      <c r="EH6" s="21">
        <f t="shared" si="14"/>
        <v>0</v>
      </c>
      <c r="EI6" s="22" t="str">
        <f t="shared" si="14"/>
        <v>-</v>
      </c>
      <c r="EJ6" s="22" t="str">
        <f t="shared" si="14"/>
        <v>-</v>
      </c>
      <c r="EK6" s="22" t="str">
        <f t="shared" si="14"/>
        <v>-</v>
      </c>
      <c r="EL6" s="22" t="str">
        <f t="shared" si="14"/>
        <v>-</v>
      </c>
      <c r="EM6" s="22">
        <f t="shared" si="14"/>
        <v>0.49</v>
      </c>
      <c r="EN6" s="21" t="str">
        <f>IF(EN7="","",IF(EN7="-","【-】","【"&amp;SUBSTITUTE(TEXT(EN7,"#,##0.00"),"-","△")&amp;"】"))</f>
        <v>【0.49】</v>
      </c>
    </row>
    <row r="7" spans="1:144" s="23" customFormat="1" x14ac:dyDescent="0.15">
      <c r="A7" s="15"/>
      <c r="B7" s="24">
        <v>2023</v>
      </c>
      <c r="C7" s="24">
        <v>16934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76.400000000000006</v>
      </c>
      <c r="P7" s="25">
        <v>99.75</v>
      </c>
      <c r="Q7" s="25">
        <v>2856</v>
      </c>
      <c r="R7" s="25">
        <v>4849</v>
      </c>
      <c r="S7" s="25">
        <v>624.69000000000005</v>
      </c>
      <c r="T7" s="25">
        <v>7.76</v>
      </c>
      <c r="U7" s="25">
        <v>4790</v>
      </c>
      <c r="V7" s="25">
        <v>248.8</v>
      </c>
      <c r="W7" s="25">
        <v>19.25</v>
      </c>
      <c r="X7" s="25" t="s">
        <v>99</v>
      </c>
      <c r="Y7" s="25" t="s">
        <v>99</v>
      </c>
      <c r="Z7" s="25" t="s">
        <v>99</v>
      </c>
      <c r="AA7" s="25" t="s">
        <v>99</v>
      </c>
      <c r="AB7" s="25">
        <v>108.46</v>
      </c>
      <c r="AC7" s="25" t="s">
        <v>99</v>
      </c>
      <c r="AD7" s="25" t="s">
        <v>99</v>
      </c>
      <c r="AE7" s="25" t="s">
        <v>99</v>
      </c>
      <c r="AF7" s="25" t="s">
        <v>99</v>
      </c>
      <c r="AG7" s="25">
        <v>103.1</v>
      </c>
      <c r="AH7" s="25">
        <v>103.05</v>
      </c>
      <c r="AI7" s="25" t="s">
        <v>99</v>
      </c>
      <c r="AJ7" s="25" t="s">
        <v>99</v>
      </c>
      <c r="AK7" s="25" t="s">
        <v>99</v>
      </c>
      <c r="AL7" s="25" t="s">
        <v>99</v>
      </c>
      <c r="AM7" s="25">
        <v>0</v>
      </c>
      <c r="AN7" s="25" t="s">
        <v>99</v>
      </c>
      <c r="AO7" s="25" t="s">
        <v>99</v>
      </c>
      <c r="AP7" s="25" t="s">
        <v>99</v>
      </c>
      <c r="AQ7" s="25" t="s">
        <v>99</v>
      </c>
      <c r="AR7" s="25">
        <v>27.32</v>
      </c>
      <c r="AS7" s="25">
        <v>30.22</v>
      </c>
      <c r="AT7" s="25" t="s">
        <v>99</v>
      </c>
      <c r="AU7" s="25" t="s">
        <v>99</v>
      </c>
      <c r="AV7" s="25" t="s">
        <v>99</v>
      </c>
      <c r="AW7" s="25" t="s">
        <v>99</v>
      </c>
      <c r="AX7" s="25">
        <v>161.43</v>
      </c>
      <c r="AY7" s="25" t="s">
        <v>99</v>
      </c>
      <c r="AZ7" s="25" t="s">
        <v>99</v>
      </c>
      <c r="BA7" s="25" t="s">
        <v>99</v>
      </c>
      <c r="BB7" s="25" t="s">
        <v>99</v>
      </c>
      <c r="BC7" s="25">
        <v>217.55</v>
      </c>
      <c r="BD7" s="25">
        <v>179.3</v>
      </c>
      <c r="BE7" s="25" t="s">
        <v>99</v>
      </c>
      <c r="BF7" s="25" t="s">
        <v>99</v>
      </c>
      <c r="BG7" s="25" t="s">
        <v>99</v>
      </c>
      <c r="BH7" s="25" t="s">
        <v>99</v>
      </c>
      <c r="BI7" s="25">
        <v>637.75</v>
      </c>
      <c r="BJ7" s="25" t="s">
        <v>99</v>
      </c>
      <c r="BK7" s="25" t="s">
        <v>99</v>
      </c>
      <c r="BL7" s="25" t="s">
        <v>99</v>
      </c>
      <c r="BM7" s="25" t="s">
        <v>99</v>
      </c>
      <c r="BN7" s="25">
        <v>916.17</v>
      </c>
      <c r="BO7" s="25">
        <v>1042.45</v>
      </c>
      <c r="BP7" s="25" t="s">
        <v>99</v>
      </c>
      <c r="BQ7" s="25" t="s">
        <v>99</v>
      </c>
      <c r="BR7" s="25" t="s">
        <v>99</v>
      </c>
      <c r="BS7" s="25" t="s">
        <v>99</v>
      </c>
      <c r="BT7" s="25">
        <v>71.040000000000006</v>
      </c>
      <c r="BU7" s="25" t="s">
        <v>99</v>
      </c>
      <c r="BV7" s="25" t="s">
        <v>99</v>
      </c>
      <c r="BW7" s="25" t="s">
        <v>99</v>
      </c>
      <c r="BX7" s="25" t="s">
        <v>99</v>
      </c>
      <c r="BY7" s="25">
        <v>63.95</v>
      </c>
      <c r="BZ7" s="25">
        <v>57.74</v>
      </c>
      <c r="CA7" s="25" t="s">
        <v>99</v>
      </c>
      <c r="CB7" s="25" t="s">
        <v>99</v>
      </c>
      <c r="CC7" s="25" t="s">
        <v>99</v>
      </c>
      <c r="CD7" s="25" t="s">
        <v>99</v>
      </c>
      <c r="CE7" s="25">
        <v>118.39</v>
      </c>
      <c r="CF7" s="25" t="s">
        <v>99</v>
      </c>
      <c r="CG7" s="25" t="s">
        <v>99</v>
      </c>
      <c r="CH7" s="25" t="s">
        <v>99</v>
      </c>
      <c r="CI7" s="25" t="s">
        <v>99</v>
      </c>
      <c r="CJ7" s="25">
        <v>263.56</v>
      </c>
      <c r="CK7" s="25">
        <v>285.48</v>
      </c>
      <c r="CL7" s="25" t="s">
        <v>99</v>
      </c>
      <c r="CM7" s="25" t="s">
        <v>99</v>
      </c>
      <c r="CN7" s="25" t="s">
        <v>99</v>
      </c>
      <c r="CO7" s="25" t="s">
        <v>99</v>
      </c>
      <c r="CP7" s="25">
        <v>58.83</v>
      </c>
      <c r="CQ7" s="25" t="s">
        <v>99</v>
      </c>
      <c r="CR7" s="25" t="s">
        <v>99</v>
      </c>
      <c r="CS7" s="25" t="s">
        <v>99</v>
      </c>
      <c r="CT7" s="25" t="s">
        <v>99</v>
      </c>
      <c r="CU7" s="25">
        <v>53.4</v>
      </c>
      <c r="CV7" s="25">
        <v>53.73</v>
      </c>
      <c r="CW7" s="25" t="s">
        <v>99</v>
      </c>
      <c r="CX7" s="25" t="s">
        <v>99</v>
      </c>
      <c r="CY7" s="25" t="s">
        <v>99</v>
      </c>
      <c r="CZ7" s="25" t="s">
        <v>99</v>
      </c>
      <c r="DA7" s="25">
        <v>82.36</v>
      </c>
      <c r="DB7" s="25" t="s">
        <v>99</v>
      </c>
      <c r="DC7" s="25" t="s">
        <v>99</v>
      </c>
      <c r="DD7" s="25" t="s">
        <v>99</v>
      </c>
      <c r="DE7" s="25" t="s">
        <v>99</v>
      </c>
      <c r="DF7" s="25">
        <v>72.53</v>
      </c>
      <c r="DG7" s="25">
        <v>71.52</v>
      </c>
      <c r="DH7" s="25" t="s">
        <v>99</v>
      </c>
      <c r="DI7" s="25" t="s">
        <v>99</v>
      </c>
      <c r="DJ7" s="25" t="s">
        <v>99</v>
      </c>
      <c r="DK7" s="25" t="s">
        <v>99</v>
      </c>
      <c r="DL7" s="25">
        <v>56.25</v>
      </c>
      <c r="DM7" s="25" t="s">
        <v>99</v>
      </c>
      <c r="DN7" s="25" t="s">
        <v>99</v>
      </c>
      <c r="DO7" s="25" t="s">
        <v>99</v>
      </c>
      <c r="DP7" s="25" t="s">
        <v>99</v>
      </c>
      <c r="DQ7" s="25">
        <v>40.46</v>
      </c>
      <c r="DR7" s="25">
        <v>38.43</v>
      </c>
      <c r="DS7" s="25" t="s">
        <v>99</v>
      </c>
      <c r="DT7" s="25" t="s">
        <v>99</v>
      </c>
      <c r="DU7" s="25" t="s">
        <v>99</v>
      </c>
      <c r="DV7" s="25" t="s">
        <v>99</v>
      </c>
      <c r="DW7" s="25">
        <v>0</v>
      </c>
      <c r="DX7" s="25" t="s">
        <v>99</v>
      </c>
      <c r="DY7" s="25" t="s">
        <v>99</v>
      </c>
      <c r="DZ7" s="25" t="s">
        <v>99</v>
      </c>
      <c r="EA7" s="25" t="s">
        <v>99</v>
      </c>
      <c r="EB7" s="25">
        <v>22.77</v>
      </c>
      <c r="EC7" s="25">
        <v>19.16</v>
      </c>
      <c r="ED7" s="25" t="s">
        <v>99</v>
      </c>
      <c r="EE7" s="25" t="s">
        <v>99</v>
      </c>
      <c r="EF7" s="25" t="s">
        <v>99</v>
      </c>
      <c r="EG7" s="25" t="s">
        <v>99</v>
      </c>
      <c r="EH7" s="25">
        <v>0</v>
      </c>
      <c r="EI7" s="25" t="s">
        <v>99</v>
      </c>
      <c r="EJ7" s="25" t="s">
        <v>99</v>
      </c>
      <c r="EK7" s="25" t="s">
        <v>99</v>
      </c>
      <c r="EL7" s="25" t="s">
        <v>99</v>
      </c>
      <c r="EM7" s="25">
        <v>0.49</v>
      </c>
      <c r="EN7" s="25">
        <v>0.49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　美和子</cp:lastModifiedBy>
  <cp:lastPrinted>2025-01-30T02:11:56Z</cp:lastPrinted>
  <dcterms:created xsi:type="dcterms:W3CDTF">2025-01-24T06:43:43Z</dcterms:created>
  <dcterms:modified xsi:type="dcterms:W3CDTF">2025-01-30T02:12:01Z</dcterms:modified>
  <cp:category/>
</cp:coreProperties>
</file>