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町長部局\建設水道課\管理\01共通\02会計\経営比較分析表\Ｒ5\提出\"/>
    </mc:Choice>
  </mc:AlternateContent>
  <workbookProtection workbookAlgorithmName="SHA-512" workbookHashValue="BaeXJK70II/MK6DCW+gL4KEPJPkmxIxi3a1jKei+036AxysYFnHYPdiuRAG8h30+YkE0ZIY//jflrcf/0UFqAw==" workbookSaltValue="U086n9B3e++a40u6aJ3xo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<sst xmlns="http://schemas.openxmlformats.org/spreadsheetml/2006/main" count="233" uniqueCount="118">
  <si>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</si>
  <si>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</si>
  <si>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</si>
  <si>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</si>
  <si>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</si>
  <si>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</si>
  <si>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</si>
  <si>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</si>
  <si>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</si>
  <si>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</si>
  <si>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</si>
  <si>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</si>
  <si>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</si>
  <si>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</si>
  <si>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</si>
  <si>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</si>
  <si>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</si>
  <si>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</si>
  <si>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</si>
  <si>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</si>
  <si>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</si>
  <si>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</si>
  <si>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</si>
  <si>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</si>
  <si>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</si>
  <si>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</si>
  <si>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</si>
  <si>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</si>
  <si>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</si>
  <si>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</si>
  <si>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</si>
  <si>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</si>
  <si>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</si>
  <si>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</si>
  <si>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</si>
  <si>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</si>
  <si>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</si>
  <si>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</si>
  <si>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</si>
  <si>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</si>
  <si>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</si>
  <si>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</si>
  <si>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</si>
  <si>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</si>
  <si>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</si>
  <si>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</si>
  <si>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</si>
  <si>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</si>
  <si>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</si>
  <si>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</si>
  <si>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</si>
  <si>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</si>
  <si>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</si>
  <si>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</si>
  <si>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</si>
  <si>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</si>
  <si>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</si>
  <si>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</si>
  <si>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</si>
  <si>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</si>
  <si>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</si>
  <si>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</si>
  <si>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</si>
  <si>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</si>
  <si>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</si>
  <si>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</si>
  <si>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</si>
  <si>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</si>
  <si>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</si>
  <si>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</si>
  <si>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</si>
  <si>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</si>
  <si>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</si>
  <si>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</si>
  <si>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</si>
  <si>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</si>
  <si>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</si>
  <si>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</si>
  <si>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</si>
  <si>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</si>
  <si>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</si>
  <si>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</si>
  <si>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</si>
  <si>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</si>
  <si>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</si>
  <si>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</si>
  <si>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</si>
  <si>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</si>
  <si>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</si>
  <si>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</si>
  <si>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</si>
  <si>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</si>
  <si>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</si>
  <si>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</si>
  <si>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</si>
  <si>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</si>
  <si>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標津町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</si>
  <si>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</si>
  <si>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</si>
  <si>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</si>
  <si>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</si>
  <si>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</si>
  <si>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</si>
  <si>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</si>
  <si>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</si>
  <si>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</si>
  <si>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</si>
  <si>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</si>
  <si>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</si>
  <si>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</si>
  <si>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</si>
  <si>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</si>
  <si>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</si>
  <si>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</si>
  <si>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</si>
  <si>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③管路更新率について
　更新率は0％になっているが、Ｈ16～22年度にかけて配水管を石綿管から塩ビ管へ更新しているため、他の管更新は急ぐものではない。</t>
    <rPh sb="1" eb="3">
      <t>カンロ</t>
    </rPh>
    <rPh sb="3" eb="5">
      <t>コウシン</t>
    </rPh>
    <rPh sb="5" eb="6">
      <t>リツ</t>
    </rPh>
    <rPh sb="12" eb="14">
      <t>コウシン</t>
    </rPh>
    <rPh sb="14" eb="15">
      <t>リツ</t>
    </rPh>
    <rPh sb="32" eb="34">
      <t>ネンド</t>
    </rPh>
    <rPh sb="38" eb="41">
      <t>ハイスイカン</t>
    </rPh>
    <rPh sb="42" eb="44">
      <t>セキメン</t>
    </rPh>
    <rPh sb="44" eb="45">
      <t>カン</t>
    </rPh>
    <rPh sb="47" eb="48">
      <t>エン</t>
    </rPh>
    <rPh sb="49" eb="50">
      <t>カン</t>
    </rPh>
    <rPh sb="51" eb="53">
      <t>コウシン</t>
    </rPh>
    <rPh sb="60" eb="61">
      <t>タ</t>
    </rPh>
    <rPh sb="62" eb="63">
      <t>カン</t>
    </rPh>
    <rPh sb="63" eb="65">
      <t>コウシン</t>
    </rPh>
    <rPh sb="66" eb="67">
      <t>イソ</t>
    </rPh>
    <phoneticPr fontId="4"/>
  </si>
  <si>
    <t>　現在の単年度収支は黒字となっているが、起債残高はＨ29年度、償還額はＲ3年度より増加に転じ、今後、管路等の耐震化及び計装設備の更新工事が始まったことにより、起債残高はＲ8年度、償還額はＲ12年度にピークを迎える見込みで、Ｒ2年度の償還額の2倍以上になる見込みである。早急に財源確保の手立てを考えていかなければならない。</t>
    <rPh sb="1" eb="3">
      <t>ゲンザイ</t>
    </rPh>
    <rPh sb="4" eb="7">
      <t>タンネンド</t>
    </rPh>
    <rPh sb="7" eb="9">
      <t>シュウシ</t>
    </rPh>
    <rPh sb="10" eb="12">
      <t>クロジ</t>
    </rPh>
    <rPh sb="20" eb="22">
      <t>キサイ</t>
    </rPh>
    <rPh sb="22" eb="24">
      <t>ザンダカ</t>
    </rPh>
    <rPh sb="28" eb="30">
      <t>ネンド</t>
    </rPh>
    <rPh sb="31" eb="33">
      <t>ショウカン</t>
    </rPh>
    <rPh sb="33" eb="34">
      <t>ガク</t>
    </rPh>
    <rPh sb="37" eb="39">
      <t>ネンド</t>
    </rPh>
    <rPh sb="41" eb="43">
      <t>ゾウカ</t>
    </rPh>
    <rPh sb="44" eb="45">
      <t>テン</t>
    </rPh>
    <rPh sb="47" eb="49">
      <t>コンゴ</t>
    </rPh>
    <rPh sb="50" eb="52">
      <t>カンロ</t>
    </rPh>
    <rPh sb="52" eb="53">
      <t>トウ</t>
    </rPh>
    <rPh sb="54" eb="57">
      <t>タイシンカ</t>
    </rPh>
    <rPh sb="57" eb="58">
      <t>オヨ</t>
    </rPh>
    <rPh sb="59" eb="61">
      <t>ケイソウ</t>
    </rPh>
    <rPh sb="61" eb="63">
      <t>セツビ</t>
    </rPh>
    <rPh sb="64" eb="66">
      <t>コウシン</t>
    </rPh>
    <rPh sb="66" eb="68">
      <t>コウジ</t>
    </rPh>
    <rPh sb="69" eb="70">
      <t>ハジ</t>
    </rPh>
    <rPh sb="79" eb="81">
      <t>キサイ</t>
    </rPh>
    <rPh sb="81" eb="83">
      <t>ザンダカ</t>
    </rPh>
    <rPh sb="86" eb="88">
      <t>ネンド</t>
    </rPh>
    <rPh sb="89" eb="91">
      <t>ショウカン</t>
    </rPh>
    <rPh sb="91" eb="92">
      <t>ガク</t>
    </rPh>
    <rPh sb="96" eb="98">
      <t>ネンド</t>
    </rPh>
    <rPh sb="103" eb="104">
      <t>ムカ</t>
    </rPh>
    <rPh sb="106" eb="108">
      <t>ミコ</t>
    </rPh>
    <rPh sb="113" eb="115">
      <t>ネンド</t>
    </rPh>
    <rPh sb="116" eb="118">
      <t>ショウカン</t>
    </rPh>
    <rPh sb="118" eb="119">
      <t>ガク</t>
    </rPh>
    <rPh sb="121" eb="122">
      <t>バイ</t>
    </rPh>
    <rPh sb="122" eb="124">
      <t>イジョウ</t>
    </rPh>
    <rPh sb="127" eb="129">
      <t>ミコ</t>
    </rPh>
    <rPh sb="134" eb="136">
      <t>ソウキュウ</t>
    </rPh>
    <rPh sb="137" eb="139">
      <t>ザイゲン</t>
    </rPh>
    <rPh sb="139" eb="141">
      <t>カクホ</t>
    </rPh>
    <rPh sb="142" eb="144">
      <t>テダ</t>
    </rPh>
    <rPh sb="146" eb="147">
      <t>カンガ</t>
    </rPh>
    <phoneticPr fontId="4"/>
  </si>
  <si>
    <r>
      <t>①収益的収支比率について
　単年度収支では黒字を保っているが、今後は人口減による料金収入の減及び施設の更新投資が控えていることから、収益的収支比率は下がる見込みのため、料金改定や一般会計からの繰入金等、財源確保が必要になる。
④企業債残高対給水収益比率について
　起債残高は、管路等の耐震補強工事及び計装設備の更新工事を始めたため、しばらくは増額に転じ、加えて料金収入も減額になる見込みのため、右肩上がりに推移していくことが予想され、給水収益だけでは償還金が賄いきれなくなる可能性があり、料金改定が必要になってくる。
⑤料金回収率について
　</t>
    </r>
    <r>
      <rPr>
        <sz val="9"/>
        <rFont val="ＭＳ ゴシック"/>
        <family val="3"/>
        <charset val="128"/>
      </rPr>
      <t>供給単価は横ばい状態だが、Ｒ4年度は法適用移行により打ち切り決算となったため、総費用も打ち切り決算及び消費税納税額の減額により減少したことにより、料金回収率は下降した。今後料金収入は減額に転じ、起債償還金及び維持管理費が増額になる見込みのため、料金回収率は下降していく見込み。早めの</t>
    </r>
    <r>
      <rPr>
        <sz val="9"/>
        <color theme="1"/>
        <rFont val="ＭＳ ゴシック"/>
        <family val="3"/>
        <charset val="128"/>
      </rPr>
      <t>料金改定が必要になってくる。
⑥給水原価について
　概ね横ばい状態となっているが、浄水場等の耐震補強工事及び計装設備の更新工事の起債償還が始まり、償還金は令和3年より増加に転じたので、上昇傾向になる見込み。
⑦施設利用率について
　一部給水経路の変更、漏水修理等により、配水量の増減を繰り返している。
⑧有収率について
　有収水量はほぼ横ばいで推移しているが、人口減少や企業撤退が進めば低下していく。</t>
    </r>
    <rPh sb="1" eb="4">
      <t>シュウエキテキ</t>
    </rPh>
    <rPh sb="4" eb="6">
      <t>シュウシ</t>
    </rPh>
    <rPh sb="6" eb="8">
      <t>ヒリツ</t>
    </rPh>
    <rPh sb="14" eb="17">
      <t>タンネンド</t>
    </rPh>
    <rPh sb="17" eb="19">
      <t>シュウシ</t>
    </rPh>
    <rPh sb="21" eb="23">
      <t>クロジ</t>
    </rPh>
    <rPh sb="24" eb="25">
      <t>タモ</t>
    </rPh>
    <rPh sb="31" eb="33">
      <t>コンゴ</t>
    </rPh>
    <rPh sb="34" eb="37">
      <t>ジンコウゲン</t>
    </rPh>
    <rPh sb="40" eb="42">
      <t>リョウキン</t>
    </rPh>
    <rPh sb="42" eb="44">
      <t>シュウニュウ</t>
    </rPh>
    <rPh sb="45" eb="46">
      <t>ゲン</t>
    </rPh>
    <rPh sb="46" eb="47">
      <t>オヨ</t>
    </rPh>
    <rPh sb="48" eb="50">
      <t>シセツ</t>
    </rPh>
    <rPh sb="51" eb="53">
      <t>コウシン</t>
    </rPh>
    <rPh sb="53" eb="55">
      <t>トウシ</t>
    </rPh>
    <rPh sb="56" eb="57">
      <t>ヒカ</t>
    </rPh>
    <rPh sb="66" eb="69">
      <t>シュウエキテキ</t>
    </rPh>
    <rPh sb="69" eb="71">
      <t>シュウシ</t>
    </rPh>
    <rPh sb="71" eb="73">
      <t>ヒリツ</t>
    </rPh>
    <rPh sb="74" eb="75">
      <t>サ</t>
    </rPh>
    <rPh sb="77" eb="79">
      <t>ミコ</t>
    </rPh>
    <rPh sb="84" eb="86">
      <t>リョウキン</t>
    </rPh>
    <rPh sb="86" eb="88">
      <t>カイテイ</t>
    </rPh>
    <rPh sb="89" eb="91">
      <t>イッパン</t>
    </rPh>
    <rPh sb="91" eb="93">
      <t>カイケイ</t>
    </rPh>
    <rPh sb="96" eb="98">
      <t>クリイレ</t>
    </rPh>
    <rPh sb="98" eb="99">
      <t>キン</t>
    </rPh>
    <rPh sb="99" eb="100">
      <t>トウ</t>
    </rPh>
    <rPh sb="101" eb="103">
      <t>ザイゲン</t>
    </rPh>
    <rPh sb="103" eb="105">
      <t>カクホ</t>
    </rPh>
    <rPh sb="106" eb="108">
      <t>ヒツヨウ</t>
    </rPh>
    <rPh sb="115" eb="117">
      <t>キギョウ</t>
    </rPh>
    <rPh sb="117" eb="118">
      <t>サイ</t>
    </rPh>
    <rPh sb="118" eb="120">
      <t>ザンダカ</t>
    </rPh>
    <rPh sb="120" eb="121">
      <t>タイ</t>
    </rPh>
    <rPh sb="121" eb="123">
      <t>キュウスイ</t>
    </rPh>
    <rPh sb="123" eb="125">
      <t>シュウエキ</t>
    </rPh>
    <rPh sb="125" eb="127">
      <t>ヒリツ</t>
    </rPh>
    <rPh sb="133" eb="135">
      <t>キサイ</t>
    </rPh>
    <rPh sb="135" eb="137">
      <t>ザンダカ</t>
    </rPh>
    <rPh sb="139" eb="141">
      <t>カンロ</t>
    </rPh>
    <rPh sb="141" eb="142">
      <t>トウ</t>
    </rPh>
    <rPh sb="143" eb="145">
      <t>タイシン</t>
    </rPh>
    <rPh sb="145" eb="147">
      <t>ホキョウ</t>
    </rPh>
    <rPh sb="147" eb="149">
      <t>コウジ</t>
    </rPh>
    <rPh sb="149" eb="150">
      <t>オヨ</t>
    </rPh>
    <rPh sb="151" eb="153">
      <t>ケイソウ</t>
    </rPh>
    <rPh sb="153" eb="155">
      <t>セツビ</t>
    </rPh>
    <rPh sb="156" eb="158">
      <t>コウシン</t>
    </rPh>
    <rPh sb="158" eb="160">
      <t>コウジ</t>
    </rPh>
    <rPh sb="161" eb="162">
      <t>ハジ</t>
    </rPh>
    <rPh sb="172" eb="174">
      <t>ゾウガク</t>
    </rPh>
    <rPh sb="175" eb="176">
      <t>テン</t>
    </rPh>
    <rPh sb="178" eb="179">
      <t>クワ</t>
    </rPh>
    <rPh sb="181" eb="183">
      <t>リョウキン</t>
    </rPh>
    <rPh sb="183" eb="185">
      <t>シュウニュウ</t>
    </rPh>
    <rPh sb="186" eb="188">
      <t>ゲンガク</t>
    </rPh>
    <rPh sb="191" eb="193">
      <t>ミコ</t>
    </rPh>
    <rPh sb="198" eb="200">
      <t>ミギカタ</t>
    </rPh>
    <rPh sb="200" eb="201">
      <t>ア</t>
    </rPh>
    <rPh sb="204" eb="206">
      <t>スイイ</t>
    </rPh>
    <rPh sb="213" eb="215">
      <t>ヨソウ</t>
    </rPh>
    <rPh sb="218" eb="220">
      <t>キュウスイ</t>
    </rPh>
    <rPh sb="220" eb="222">
      <t>シュウエキ</t>
    </rPh>
    <rPh sb="226" eb="228">
      <t>ショウカン</t>
    </rPh>
    <rPh sb="228" eb="229">
      <t>キン</t>
    </rPh>
    <rPh sb="230" eb="231">
      <t>マカナ</t>
    </rPh>
    <rPh sb="238" eb="241">
      <t>カノウセイ</t>
    </rPh>
    <rPh sb="245" eb="247">
      <t>リョウキン</t>
    </rPh>
    <rPh sb="247" eb="249">
      <t>カイテイ</t>
    </rPh>
    <rPh sb="250" eb="252">
      <t>ヒツヨウ</t>
    </rPh>
    <rPh sb="262" eb="264">
      <t>リョウキン</t>
    </rPh>
    <rPh sb="264" eb="266">
      <t>カイシュウ</t>
    </rPh>
    <rPh sb="266" eb="267">
      <t>リツ</t>
    </rPh>
    <rPh sb="273" eb="275">
      <t>キョウキュウ</t>
    </rPh>
    <rPh sb="275" eb="277">
      <t>タンカ</t>
    </rPh>
    <rPh sb="278" eb="279">
      <t>ヨコ</t>
    </rPh>
    <rPh sb="281" eb="283">
      <t>ジョウタイ</t>
    </rPh>
    <rPh sb="288" eb="290">
      <t>ネンド</t>
    </rPh>
    <rPh sb="291" eb="292">
      <t>ホウ</t>
    </rPh>
    <rPh sb="292" eb="294">
      <t>テキヨウ</t>
    </rPh>
    <rPh sb="294" eb="296">
      <t>イコウ</t>
    </rPh>
    <rPh sb="299" eb="300">
      <t>ウ</t>
    </rPh>
    <rPh sb="301" eb="302">
      <t>キ</t>
    </rPh>
    <rPh sb="303" eb="305">
      <t>ケッサン</t>
    </rPh>
    <rPh sb="312" eb="315">
      <t>ソウヒヨウ</t>
    </rPh>
    <rPh sb="316" eb="317">
      <t>ウ</t>
    </rPh>
    <rPh sb="318" eb="319">
      <t>キ</t>
    </rPh>
    <rPh sb="320" eb="322">
      <t>ケッサン</t>
    </rPh>
    <rPh sb="322" eb="323">
      <t>オヨ</t>
    </rPh>
    <rPh sb="324" eb="327">
      <t>ショウヒゼイ</t>
    </rPh>
    <rPh sb="327" eb="329">
      <t>ノウゼイ</t>
    </rPh>
    <rPh sb="329" eb="330">
      <t>ガク</t>
    </rPh>
    <rPh sb="331" eb="333">
      <t>ゲンガク</t>
    </rPh>
    <rPh sb="336" eb="338">
      <t>ゲンショウ</t>
    </rPh>
    <rPh sb="346" eb="348">
      <t>リョウキン</t>
    </rPh>
    <rPh sb="348" eb="350">
      <t>カイシュウ</t>
    </rPh>
    <rPh sb="350" eb="351">
      <t>リツ</t>
    </rPh>
    <rPh sb="352" eb="354">
      <t>カコウ</t>
    </rPh>
    <rPh sb="357" eb="359">
      <t>コンゴ</t>
    </rPh>
    <rPh sb="359" eb="361">
      <t>リョウキン</t>
    </rPh>
    <rPh sb="361" eb="363">
      <t>シュウニュウ</t>
    </rPh>
    <rPh sb="364" eb="366">
      <t>ゲンガク</t>
    </rPh>
    <rPh sb="367" eb="368">
      <t>テン</t>
    </rPh>
    <rPh sb="370" eb="372">
      <t>キサイ</t>
    </rPh>
    <rPh sb="372" eb="375">
      <t>ショウカンキン</t>
    </rPh>
    <rPh sb="375" eb="376">
      <t>オヨ</t>
    </rPh>
    <rPh sb="377" eb="379">
      <t>イジ</t>
    </rPh>
    <rPh sb="379" eb="382">
      <t>カンリヒ</t>
    </rPh>
    <rPh sb="383" eb="385">
      <t>ゾウガク</t>
    </rPh>
    <rPh sb="388" eb="390">
      <t>ミコ</t>
    </rPh>
    <rPh sb="395" eb="397">
      <t>リョウキン</t>
    </rPh>
    <rPh sb="397" eb="399">
      <t>カイシュウ</t>
    </rPh>
    <rPh sb="399" eb="400">
      <t>リツ</t>
    </rPh>
    <rPh sb="401" eb="403">
      <t>カコウ</t>
    </rPh>
    <rPh sb="407" eb="409">
      <t>ミコ</t>
    </rPh>
    <rPh sb="411" eb="412">
      <t>ハヤ</t>
    </rPh>
    <rPh sb="414" eb="416">
      <t>リョウキン</t>
    </rPh>
    <rPh sb="416" eb="418">
      <t>カイテイ</t>
    </rPh>
    <rPh sb="419" eb="421">
      <t>ヒツヨウ</t>
    </rPh>
    <rPh sb="431" eb="433">
      <t>キュウスイ</t>
    </rPh>
    <rPh sb="433" eb="435">
      <t>ゲンカ</t>
    </rPh>
    <rPh sb="456" eb="459">
      <t>ジョウスイジョウ</t>
    </rPh>
    <rPh sb="459" eb="460">
      <t>トウ</t>
    </rPh>
    <rPh sb="461" eb="463">
      <t>タイシン</t>
    </rPh>
    <rPh sb="463" eb="465">
      <t>ホキョウ</t>
    </rPh>
    <rPh sb="465" eb="467">
      <t>コウジ</t>
    </rPh>
    <rPh sb="467" eb="468">
      <t>オヨ</t>
    </rPh>
    <rPh sb="469" eb="471">
      <t>ケイソウ</t>
    </rPh>
    <rPh sb="471" eb="473">
      <t>セツビ</t>
    </rPh>
    <rPh sb="474" eb="476">
      <t>コウシン</t>
    </rPh>
    <rPh sb="476" eb="478">
      <t>コウジ</t>
    </rPh>
    <rPh sb="479" eb="481">
      <t>キサイ</t>
    </rPh>
    <rPh sb="481" eb="483">
      <t>ショウカン</t>
    </rPh>
    <rPh sb="484" eb="485">
      <t>ハジ</t>
    </rPh>
    <rPh sb="488" eb="491">
      <t>ショウカンキン</t>
    </rPh>
    <rPh sb="492" eb="494">
      <t>レイワ</t>
    </rPh>
    <rPh sb="495" eb="496">
      <t>ネン</t>
    </rPh>
    <rPh sb="498" eb="500">
      <t>ゾウカ</t>
    </rPh>
    <rPh sb="501" eb="502">
      <t>テン</t>
    </rPh>
    <rPh sb="507" eb="509">
      <t>ジョウショウ</t>
    </rPh>
    <rPh sb="509" eb="511">
      <t>ケイコウ</t>
    </rPh>
    <rPh sb="514" eb="516">
      <t>ミコ</t>
    </rPh>
    <rPh sb="521" eb="523">
      <t>シセツ</t>
    </rPh>
    <rPh sb="523" eb="526">
      <t>リヨウリツ</t>
    </rPh>
    <rPh sb="532" eb="534">
      <t>イチブ</t>
    </rPh>
    <rPh sb="534" eb="536">
      <t>キュウスイ</t>
    </rPh>
    <rPh sb="536" eb="538">
      <t>ケイロ</t>
    </rPh>
    <rPh sb="539" eb="541">
      <t>ヘンコウ</t>
    </rPh>
    <rPh sb="542" eb="544">
      <t>ロウスイ</t>
    </rPh>
    <rPh sb="544" eb="546">
      <t>シュウリ</t>
    </rPh>
    <rPh sb="546" eb="547">
      <t>トウ</t>
    </rPh>
    <rPh sb="551" eb="553">
      <t>ハイスイ</t>
    </rPh>
    <rPh sb="553" eb="554">
      <t>リョウ</t>
    </rPh>
    <rPh sb="555" eb="557">
      <t>ゾウゲン</t>
    </rPh>
    <rPh sb="558" eb="559">
      <t>ク</t>
    </rPh>
    <rPh sb="560" eb="561">
      <t>カエ</t>
    </rPh>
    <rPh sb="569" eb="571">
      <t>ユウシュウ</t>
    </rPh>
    <rPh sb="571" eb="572">
      <t>リツ</t>
    </rPh>
    <rPh sb="578" eb="580">
      <t>ユウシュウ</t>
    </rPh>
    <rPh sb="580" eb="582">
      <t>スイリョウ</t>
    </rPh>
    <rPh sb="585" eb="586">
      <t>ヨコ</t>
    </rPh>
    <rPh sb="589" eb="591">
      <t>スイイ</t>
    </rPh>
    <rPh sb="597" eb="599">
      <t>ジンコウ</t>
    </rPh>
    <rPh sb="599" eb="601">
      <t>ゲンショウ</t>
    </rPh>
    <rPh sb="602" eb="604">
      <t>キギョウ</t>
    </rPh>
    <rPh sb="604" eb="606">
      <t>テッタイ</t>
    </rPh>
    <rPh sb="607" eb="608">
      <t>スス</t>
    </rPh>
    <rPh sb="610" eb="612">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</si>
</sst>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D8-474D-83A5-3184982A157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0.71</c:v>
                </c:pt>
                <c:pt idx="4">
                  <c:v>0.55000000000000004</c:v>
                </c:pt>
              </c:numCache>
            </c:numRef>
          </c:val>
          <c:smooth val="0"/>
          <c:extLst>
            <c:ext xmlns:c16="http://schemas.microsoft.com/office/drawing/2014/chart" uri="{C3380CC4-5D6E-409C-BE32-E72D297353CC}">
              <c16:uniqueId val="{00000001-66D8-474D-83A5-3184982A157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59.44</c:v>
                </c:pt>
                <c:pt idx="1">
                  <c:v>61.05</c:v>
                </c:pt>
                <c:pt idx="2">
                  <c:v>59.44</c:v>
                </c:pt>
                <c:pt idx="3">
                  <c:v>57.99</c:v>
                </c:pt>
                <c:pt idx="4">
                  <c:v>59.1</c:v>
                </c:pt>
              </c:numCache>
            </c:numRef>
          </c:val>
          <c:extLst>
            <c:ext xmlns:c16="http://schemas.microsoft.com/office/drawing/2014/chart" uri="{C3380CC4-5D6E-409C-BE32-E72D297353CC}">
              <c16:uniqueId val="{00000000-B4CB-41DB-85D6-23503CDF9A1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58.88</c:v>
                </c:pt>
                <c:pt idx="4">
                  <c:v>58.16</c:v>
                </c:pt>
              </c:numCache>
            </c:numRef>
          </c:val>
          <c:smooth val="0"/>
          <c:extLst>
            <c:ext xmlns:c16="http://schemas.microsoft.com/office/drawing/2014/chart" uri="{C3380CC4-5D6E-409C-BE32-E72D297353CC}">
              <c16:uniqueId val="{00000001-B4CB-41DB-85D6-23503CDF9A1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83.45</c:v>
                </c:pt>
                <c:pt idx="1">
                  <c:v>82.51</c:v>
                </c:pt>
                <c:pt idx="2">
                  <c:v>83.61</c:v>
                </c:pt>
                <c:pt idx="3">
                  <c:v>85.48</c:v>
                </c:pt>
                <c:pt idx="4">
                  <c:v>83.48</c:v>
                </c:pt>
              </c:numCache>
            </c:numRef>
          </c:val>
          <c:extLst>
            <c:ext xmlns:c16="http://schemas.microsoft.com/office/drawing/2014/chart" uri="{C3380CC4-5D6E-409C-BE32-E72D297353CC}">
              <c16:uniqueId val="{00000000-A89F-47EB-97CD-E0345A1AE15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71.150000000000006</c:v>
                </c:pt>
                <c:pt idx="4">
                  <c:v>70.34</c:v>
                </c:pt>
              </c:numCache>
            </c:numRef>
          </c:val>
          <c:smooth val="0"/>
          <c:extLst>
            <c:ext xmlns:c16="http://schemas.microsoft.com/office/drawing/2014/chart" uri="{C3380CC4-5D6E-409C-BE32-E72D297353CC}">
              <c16:uniqueId val="{00000001-A89F-47EB-97CD-E0345A1AE15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126.08</c:v>
                </c:pt>
                <c:pt idx="1">
                  <c:v>132.68</c:v>
                </c:pt>
                <c:pt idx="2">
                  <c:v>134.77000000000001</c:v>
                </c:pt>
                <c:pt idx="3">
                  <c:v>121.62</c:v>
                </c:pt>
                <c:pt idx="4">
                  <c:v>114.17</c:v>
                </c:pt>
              </c:numCache>
            </c:numRef>
          </c:val>
          <c:extLst>
            <c:ext xmlns:c16="http://schemas.microsoft.com/office/drawing/2014/chart" uri="{C3380CC4-5D6E-409C-BE32-E72D297353CC}">
              <c16:uniqueId val="{00000000-47A1-474C-9DFA-8C9EF82B897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73.540000000000006</c:v>
                </c:pt>
                <c:pt idx="4">
                  <c:v>75.44</c:v>
                </c:pt>
              </c:numCache>
            </c:numRef>
          </c:val>
          <c:smooth val="0"/>
          <c:extLst>
            <c:ext xmlns:c16="http://schemas.microsoft.com/office/drawing/2014/chart" uri="{C3380CC4-5D6E-409C-BE32-E72D297353CC}">
              <c16:uniqueId val="{00000001-47A1-474C-9DFA-8C9EF82B897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2-4C0A-9943-CD26F94020A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2-4C0A-9943-CD26F94020A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20-42B3-A101-674206380AA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20-42B3-A101-674206380AA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B8-4D62-B71F-556959BF451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B8-4D62-B71F-556959BF451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7A-4E1E-8391-2F8FA8E1B7E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7A-4E1E-8391-2F8FA8E1B7E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404.25</c:v>
                </c:pt>
                <c:pt idx="1">
                  <c:v>430.35</c:v>
                </c:pt>
                <c:pt idx="2">
                  <c:v>449.44</c:v>
                </c:pt>
                <c:pt idx="3">
                  <c:v>497.5</c:v>
                </c:pt>
                <c:pt idx="4">
                  <c:v>695.04</c:v>
                </c:pt>
              </c:numCache>
            </c:numRef>
          </c:val>
          <c:extLst>
            <c:ext xmlns:c16="http://schemas.microsoft.com/office/drawing/2014/chart" uri="{C3380CC4-5D6E-409C-BE32-E72D297353CC}">
              <c16:uniqueId val="{00000000-1AE0-413F-8993-C1311F958C9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918.84</c:v>
                </c:pt>
                <c:pt idx="4">
                  <c:v>955.49</c:v>
                </c:pt>
              </c:numCache>
            </c:numRef>
          </c:val>
          <c:smooth val="0"/>
          <c:extLst>
            <c:ext xmlns:c16="http://schemas.microsoft.com/office/drawing/2014/chart" uri="{C3380CC4-5D6E-409C-BE32-E72D297353CC}">
              <c16:uniqueId val="{00000001-1AE0-413F-8993-C1311F958C9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134.41</c:v>
                </c:pt>
                <c:pt idx="1">
                  <c:v>136.44</c:v>
                </c:pt>
                <c:pt idx="2">
                  <c:v>139.31</c:v>
                </c:pt>
                <c:pt idx="3">
                  <c:v>124.06</c:v>
                </c:pt>
                <c:pt idx="4">
                  <c:v>102.4</c:v>
                </c:pt>
              </c:numCache>
            </c:numRef>
          </c:val>
          <c:extLst>
            <c:ext xmlns:c16="http://schemas.microsoft.com/office/drawing/2014/chart" uri="{C3380CC4-5D6E-409C-BE32-E72D297353CC}">
              <c16:uniqueId val="{00000000-43DD-4125-973D-4269C77E96E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58.27</c:v>
                </c:pt>
                <c:pt idx="4">
                  <c:v>55.15</c:v>
                </c:pt>
              </c:numCache>
            </c:numRef>
          </c:val>
          <c:smooth val="0"/>
          <c:extLst>
            <c:ext xmlns:c16="http://schemas.microsoft.com/office/drawing/2014/chart" uri="{C3380CC4-5D6E-409C-BE32-E72D297353CC}">
              <c16:uniqueId val="{00000001-43DD-4125-973D-4269C77E96E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75.91</c:v>
                </c:pt>
                <c:pt idx="1">
                  <c:v>74.23</c:v>
                </c:pt>
                <c:pt idx="2">
                  <c:v>73.16</c:v>
                </c:pt>
                <c:pt idx="3">
                  <c:v>82.29</c:v>
                </c:pt>
                <c:pt idx="4">
                  <c:v>78.89</c:v>
                </c:pt>
              </c:numCache>
            </c:numRef>
          </c:val>
          <c:extLst>
            <c:ext xmlns:c16="http://schemas.microsoft.com/office/drawing/2014/chart" uri="{C3380CC4-5D6E-409C-BE32-E72D297353CC}">
              <c16:uniqueId val="{00000000-E799-4A54-8813-DD3604E3E23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303.81</c:v>
                </c:pt>
                <c:pt idx="4">
                  <c:v>310.26</c:v>
                </c:pt>
              </c:numCache>
            </c:numRef>
          </c:val>
          <c:smooth val="0"/>
          <c:extLst>
            <c:ext xmlns:c16="http://schemas.microsoft.com/office/drawing/2014/chart" uri="{C3380CC4-5D6E-409C-BE32-E72D297353CC}">
              <c16:uniqueId val="{00000001-E799-4A54-8813-DD3604E3E23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4" zoomScale="110" zoomScaleNormal="11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北海道　標津町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4952</v>
      </c>
      <c r="AM8" s="66"/>
      <c r="AN8" s="66"/>
      <c r="AO8" s="66"/>
      <c r="AP8" s="66"/>
      <c r="AQ8" s="66"/>
      <c r="AR8" s="66"/>
      <c r="AS8" s="66"/>
      <c r="AT8" s="36">
        <f>データ!$S$6</f>
        <v>624.69000000000005</v>
      </c>
      <c r="AU8" s="36"/>
      <c r="AV8" s="36"/>
      <c r="AW8" s="36"/>
      <c r="AX8" s="36"/>
      <c r="AY8" s="36"/>
      <c r="AZ8" s="36"/>
      <c r="BA8" s="36"/>
      <c r="BB8" s="36">
        <f>データ!$T$6</f>
        <v>7.93</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99.75</v>
      </c>
      <c r="Q10" s="36"/>
      <c r="R10" s="36"/>
      <c r="S10" s="36"/>
      <c r="T10" s="36"/>
      <c r="U10" s="36"/>
      <c r="V10" s="36"/>
      <c r="W10" s="66">
        <f>データ!$Q$6</f>
        <v>2813</v>
      </c>
      <c r="X10" s="66"/>
      <c r="Y10" s="66"/>
      <c r="Z10" s="66"/>
      <c r="AA10" s="66"/>
      <c r="AB10" s="66"/>
      <c r="AC10" s="66"/>
      <c r="AD10" s="2"/>
      <c r="AE10" s="2"/>
      <c r="AF10" s="2"/>
      <c r="AG10" s="2"/>
      <c r="AH10" s="2"/>
      <c r="AI10" s="2"/>
      <c r="AJ10" s="2"/>
      <c r="AK10" s="2"/>
      <c r="AL10" s="66">
        <f>データ!$U$6</f>
        <v>4881</v>
      </c>
      <c r="AM10" s="66"/>
      <c r="AN10" s="66"/>
      <c r="AO10" s="66"/>
      <c r="AP10" s="66"/>
      <c r="AQ10" s="66"/>
      <c r="AR10" s="66"/>
      <c r="AS10" s="66"/>
      <c r="AT10" s="36">
        <f>データ!$V$6</f>
        <v>248.8</v>
      </c>
      <c r="AU10" s="36"/>
      <c r="AV10" s="36"/>
      <c r="AW10" s="36"/>
      <c r="AX10" s="36"/>
      <c r="AY10" s="36"/>
      <c r="AZ10" s="36"/>
      <c r="BA10" s="36"/>
      <c r="BB10" s="36">
        <f>データ!$W$6</f>
        <v>19.62</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qBy/Bi2eTNtEST2hL4bL667KpgCwzPoDk1xn21hOpYOFJHb3aEm3L7WQLnvsW9CEJte3c80Rq3PJVHniBtwX/Q==" saltValue="FZHgTPl4xmpFI+sV2Bde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16934</v>
      </c>
      <c r="D6" s="20">
        <f t="shared" si="3"/>
        <v>47</v>
      </c>
      <c r="E6" s="20">
        <f t="shared" si="3"/>
        <v>1</v>
      </c>
      <c r="F6" s="20">
        <f t="shared" si="3"/>
        <v>0</v>
      </c>
      <c r="G6" s="20">
        <f t="shared" si="3"/>
        <v>0</v>
      </c>
      <c r="H6" s="20" t="str">
        <f t="shared" si="3"/>
        <v>北海道　標津町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99.75</v>
      </c>
      <c r="Q6" s="21">
        <f t="shared" si="3"/>
        <v>2813</v>
      </c>
      <c r="R6" s="21">
        <f t="shared" si="3"/>
        <v>4952</v>
      </c>
      <c r="S6" s="21">
        <f t="shared" si="3"/>
        <v>624.69000000000005</v>
      </c>
      <c r="T6" s="21">
        <f t="shared" si="3"/>
        <v>7.93</v>
      </c>
      <c r="U6" s="21">
        <f t="shared" si="3"/>
        <v>4881</v>
      </c>
      <c r="V6" s="21">
        <f t="shared" si="3"/>
        <v>248.8</v>
      </c>
      <c r="W6" s="21">
        <f t="shared" si="3"/>
        <v>19.62</v>
      </c>
      <c r="X6" s="22">
        <f>IF(X7="",NA(),X7)</f>
        <v>126.08</v>
      </c>
      <c r="Y6" s="22">
        <f t="shared" ref="Y6:AG6" si="4">IF(Y7="",NA(),Y7)</f>
        <v>132.68</v>
      </c>
      <c r="Z6" s="22">
        <f t="shared" si="4"/>
        <v>134.77000000000001</v>
      </c>
      <c r="AA6" s="22">
        <f t="shared" si="4"/>
        <v>121.62</v>
      </c>
      <c r="AB6" s="22">
        <f t="shared" si="4"/>
        <v>114.17</v>
      </c>
      <c r="AC6" s="22">
        <f t="shared" si="4"/>
        <v>75.010000000000005</v>
      </c>
      <c r="AD6" s="22">
        <f t="shared" si="4"/>
        <v>72.760000000000005</v>
      </c>
      <c r="AE6" s="22">
        <f t="shared" si="4"/>
        <v>82.57</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404.25</v>
      </c>
      <c r="BF6" s="22">
        <f t="shared" ref="BF6:BN6" si="7">IF(BF7="",NA(),BF7)</f>
        <v>430.35</v>
      </c>
      <c r="BG6" s="22">
        <f t="shared" si="7"/>
        <v>449.44</v>
      </c>
      <c r="BH6" s="22">
        <f t="shared" si="7"/>
        <v>497.5</v>
      </c>
      <c r="BI6" s="22">
        <f t="shared" si="7"/>
        <v>695.04</v>
      </c>
      <c r="BJ6" s="22">
        <f t="shared" si="7"/>
        <v>1168.7</v>
      </c>
      <c r="BK6" s="22">
        <f t="shared" si="7"/>
        <v>1245.46</v>
      </c>
      <c r="BL6" s="22">
        <f t="shared" si="7"/>
        <v>834.1</v>
      </c>
      <c r="BM6" s="22">
        <f t="shared" si="7"/>
        <v>918.84</v>
      </c>
      <c r="BN6" s="22">
        <f t="shared" si="7"/>
        <v>955.49</v>
      </c>
      <c r="BO6" s="21" t="str">
        <f>IF(BO7="","",IF(BO7="-","【-】","【"&amp;SUBSTITUTE(TEXT(BO7,"#,##0.00"),"-","△")&amp;"】"))</f>
        <v>【982.48】</v>
      </c>
      <c r="BP6" s="22">
        <f>IF(BP7="",NA(),BP7)</f>
        <v>134.41</v>
      </c>
      <c r="BQ6" s="22">
        <f t="shared" ref="BQ6:BY6" si="8">IF(BQ7="",NA(),BQ7)</f>
        <v>136.44</v>
      </c>
      <c r="BR6" s="22">
        <f t="shared" si="8"/>
        <v>139.31</v>
      </c>
      <c r="BS6" s="22">
        <f t="shared" si="8"/>
        <v>124.06</v>
      </c>
      <c r="BT6" s="22">
        <f t="shared" si="8"/>
        <v>102.4</v>
      </c>
      <c r="BU6" s="22">
        <f t="shared" si="8"/>
        <v>53.59</v>
      </c>
      <c r="BV6" s="22">
        <f t="shared" si="8"/>
        <v>51.08</v>
      </c>
      <c r="BW6" s="22">
        <f t="shared" si="8"/>
        <v>64.44</v>
      </c>
      <c r="BX6" s="22">
        <f t="shared" si="8"/>
        <v>58.27</v>
      </c>
      <c r="BY6" s="22">
        <f t="shared" si="8"/>
        <v>55.15</v>
      </c>
      <c r="BZ6" s="21" t="str">
        <f>IF(BZ7="","",IF(BZ7="-","【-】","【"&amp;SUBSTITUTE(TEXT(BZ7,"#,##0.00"),"-","△")&amp;"】"))</f>
        <v>【50.61】</v>
      </c>
      <c r="CA6" s="22">
        <f>IF(CA7="",NA(),CA7)</f>
        <v>75.91</v>
      </c>
      <c r="CB6" s="22">
        <f t="shared" ref="CB6:CJ6" si="9">IF(CB7="",NA(),CB7)</f>
        <v>74.23</v>
      </c>
      <c r="CC6" s="22">
        <f t="shared" si="9"/>
        <v>73.16</v>
      </c>
      <c r="CD6" s="22">
        <f t="shared" si="9"/>
        <v>82.29</v>
      </c>
      <c r="CE6" s="22">
        <f t="shared" si="9"/>
        <v>78.89</v>
      </c>
      <c r="CF6" s="22">
        <f t="shared" si="9"/>
        <v>259.79000000000002</v>
      </c>
      <c r="CG6" s="22">
        <f t="shared" si="9"/>
        <v>262.13</v>
      </c>
      <c r="CH6" s="22">
        <f t="shared" si="9"/>
        <v>197.14</v>
      </c>
      <c r="CI6" s="22">
        <f t="shared" si="9"/>
        <v>303.81</v>
      </c>
      <c r="CJ6" s="22">
        <f t="shared" si="9"/>
        <v>310.26</v>
      </c>
      <c r="CK6" s="21" t="str">
        <f>IF(CK7="","",IF(CK7="-","【-】","【"&amp;SUBSTITUTE(TEXT(CK7,"#,##0.00"),"-","△")&amp;"】"))</f>
        <v>【320.83】</v>
      </c>
      <c r="CL6" s="22">
        <f>IF(CL7="",NA(),CL7)</f>
        <v>59.44</v>
      </c>
      <c r="CM6" s="22">
        <f t="shared" ref="CM6:CU6" si="10">IF(CM7="",NA(),CM7)</f>
        <v>61.05</v>
      </c>
      <c r="CN6" s="22">
        <f t="shared" si="10"/>
        <v>59.44</v>
      </c>
      <c r="CO6" s="22">
        <f t="shared" si="10"/>
        <v>57.99</v>
      </c>
      <c r="CP6" s="22">
        <f t="shared" si="10"/>
        <v>59.1</v>
      </c>
      <c r="CQ6" s="22">
        <f t="shared" si="10"/>
        <v>56.41</v>
      </c>
      <c r="CR6" s="22">
        <f t="shared" si="10"/>
        <v>54.9</v>
      </c>
      <c r="CS6" s="22">
        <f t="shared" si="10"/>
        <v>55.7</v>
      </c>
      <c r="CT6" s="22">
        <f t="shared" si="10"/>
        <v>58.88</v>
      </c>
      <c r="CU6" s="22">
        <f t="shared" si="10"/>
        <v>58.16</v>
      </c>
      <c r="CV6" s="21" t="str">
        <f>IF(CV7="","",IF(CV7="-","【-】","【"&amp;SUBSTITUTE(TEXT(CV7,"#,##0.00"),"-","△")&amp;"】"))</f>
        <v>【56.15】</v>
      </c>
      <c r="CW6" s="22">
        <f>IF(CW7="",NA(),CW7)</f>
        <v>83.45</v>
      </c>
      <c r="CX6" s="22">
        <f t="shared" ref="CX6:DF6" si="11">IF(CX7="",NA(),CX7)</f>
        <v>82.51</v>
      </c>
      <c r="CY6" s="22">
        <f t="shared" si="11"/>
        <v>83.61</v>
      </c>
      <c r="CZ6" s="22">
        <f t="shared" si="11"/>
        <v>85.48</v>
      </c>
      <c r="DA6" s="22">
        <f t="shared" si="11"/>
        <v>83.48</v>
      </c>
      <c r="DB6" s="22">
        <f t="shared" si="11"/>
        <v>75.12</v>
      </c>
      <c r="DC6" s="22">
        <f t="shared" si="11"/>
        <v>74.27</v>
      </c>
      <c r="DD6" s="22">
        <f t="shared" si="11"/>
        <v>71.81</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0.65</v>
      </c>
      <c r="EJ6" s="22">
        <f t="shared" si="14"/>
        <v>0.52</v>
      </c>
      <c r="EK6" s="22">
        <f t="shared" si="14"/>
        <v>1.48</v>
      </c>
      <c r="EL6" s="22">
        <f t="shared" si="14"/>
        <v>0.71</v>
      </c>
      <c r="EM6" s="22">
        <f t="shared" si="14"/>
        <v>0.55000000000000004</v>
      </c>
      <c r="EN6" s="21" t="str">
        <f>IF(EN7="","",IF(EN7="-","【-】","【"&amp;SUBSTITUTE(TEXT(EN7,"#,##0.00"),"-","△")&amp;"】"))</f>
        <v>【0.52】</v>
      </c>
    </row>
    <row r="7" spans="1:144" s="23" customFormat="1" x14ac:dyDescent="0.15">
      <c r="A7" s="15"/>
      <c r="B7" s="24">
        <v>2022</v>
      </c>
      <c r="C7" s="24">
        <v>16934</v>
      </c>
      <c r="D7" s="24">
        <v>47</v>
      </c>
      <c r="E7" s="24">
        <v>1</v>
      </c>
      <c r="F7" s="24">
        <v>0</v>
      </c>
      <c r="G7" s="24">
        <v>0</v>
      </c>
      <c r="H7" s="24" t="s">
        <v>96</v>
      </c>
      <c r="I7" s="24" t="s">
        <v>97</v>
      </c>
      <c r="J7" s="24" t="s">
        <v>98</v>
      </c>
      <c r="K7" s="24" t="s">
        <v>99</v>
      </c>
      <c r="L7" s="24" t="s">
        <v>100</v>
      </c>
      <c r="M7" s="24" t="s">
        <v>101</v>
      </c>
      <c r="N7" s="25" t="s">
        <v>102</v>
      </c>
      <c r="O7" s="25" t="s">
        <v>103</v>
      </c>
      <c r="P7" s="25">
        <v>99.75</v>
      </c>
      <c r="Q7" s="25">
        <v>2813</v>
      </c>
      <c r="R7" s="25">
        <v>4952</v>
      </c>
      <c r="S7" s="25">
        <v>624.69000000000005</v>
      </c>
      <c r="T7" s="25">
        <v>7.93</v>
      </c>
      <c r="U7" s="25">
        <v>4881</v>
      </c>
      <c r="V7" s="25">
        <v>248.8</v>
      </c>
      <c r="W7" s="25">
        <v>19.62</v>
      </c>
      <c r="X7" s="25">
        <v>126.08</v>
      </c>
      <c r="Y7" s="25">
        <v>132.68</v>
      </c>
      <c r="Z7" s="25">
        <v>134.77000000000001</v>
      </c>
      <c r="AA7" s="25">
        <v>121.62</v>
      </c>
      <c r="AB7" s="25">
        <v>114.17</v>
      </c>
      <c r="AC7" s="25">
        <v>75.010000000000005</v>
      </c>
      <c r="AD7" s="25">
        <v>72.760000000000005</v>
      </c>
      <c r="AE7" s="25">
        <v>82.57</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404.25</v>
      </c>
      <c r="BF7" s="25">
        <v>430.35</v>
      </c>
      <c r="BG7" s="25">
        <v>449.44</v>
      </c>
      <c r="BH7" s="25">
        <v>497.5</v>
      </c>
      <c r="BI7" s="25">
        <v>695.04</v>
      </c>
      <c r="BJ7" s="25">
        <v>1168.7</v>
      </c>
      <c r="BK7" s="25">
        <v>1245.46</v>
      </c>
      <c r="BL7" s="25">
        <v>834.1</v>
      </c>
      <c r="BM7" s="25">
        <v>918.84</v>
      </c>
      <c r="BN7" s="25">
        <v>955.49</v>
      </c>
      <c r="BO7" s="25">
        <v>982.48</v>
      </c>
      <c r="BP7" s="25">
        <v>134.41</v>
      </c>
      <c r="BQ7" s="25">
        <v>136.44</v>
      </c>
      <c r="BR7" s="25">
        <v>139.31</v>
      </c>
      <c r="BS7" s="25">
        <v>124.06</v>
      </c>
      <c r="BT7" s="25">
        <v>102.4</v>
      </c>
      <c r="BU7" s="25">
        <v>53.59</v>
      </c>
      <c r="BV7" s="25">
        <v>51.08</v>
      </c>
      <c r="BW7" s="25">
        <v>64.44</v>
      </c>
      <c r="BX7" s="25">
        <v>58.27</v>
      </c>
      <c r="BY7" s="25">
        <v>55.15</v>
      </c>
      <c r="BZ7" s="25">
        <v>50.61</v>
      </c>
      <c r="CA7" s="25">
        <v>75.91</v>
      </c>
      <c r="CB7" s="25">
        <v>74.23</v>
      </c>
      <c r="CC7" s="25">
        <v>73.16</v>
      </c>
      <c r="CD7" s="25">
        <v>82.29</v>
      </c>
      <c r="CE7" s="25">
        <v>78.89</v>
      </c>
      <c r="CF7" s="25">
        <v>259.79000000000002</v>
      </c>
      <c r="CG7" s="25">
        <v>262.13</v>
      </c>
      <c r="CH7" s="25">
        <v>197.14</v>
      </c>
      <c r="CI7" s="25">
        <v>303.81</v>
      </c>
      <c r="CJ7" s="25">
        <v>310.26</v>
      </c>
      <c r="CK7" s="25">
        <v>320.83</v>
      </c>
      <c r="CL7" s="25">
        <v>59.44</v>
      </c>
      <c r="CM7" s="25">
        <v>61.05</v>
      </c>
      <c r="CN7" s="25">
        <v>59.44</v>
      </c>
      <c r="CO7" s="25">
        <v>57.99</v>
      </c>
      <c r="CP7" s="25">
        <v>59.1</v>
      </c>
      <c r="CQ7" s="25">
        <v>56.41</v>
      </c>
      <c r="CR7" s="25">
        <v>54.9</v>
      </c>
      <c r="CS7" s="25">
        <v>55.7</v>
      </c>
      <c r="CT7" s="25">
        <v>58.88</v>
      </c>
      <c r="CU7" s="25">
        <v>58.16</v>
      </c>
      <c r="CV7" s="25">
        <v>56.15</v>
      </c>
      <c r="CW7" s="25">
        <v>83.45</v>
      </c>
      <c r="CX7" s="25">
        <v>82.51</v>
      </c>
      <c r="CY7" s="25">
        <v>83.61</v>
      </c>
      <c r="CZ7" s="25">
        <v>85.48</v>
      </c>
      <c r="DA7" s="25">
        <v>83.48</v>
      </c>
      <c r="DB7" s="25">
        <v>75.12</v>
      </c>
      <c r="DC7" s="25">
        <v>74.27</v>
      </c>
      <c r="DD7" s="25">
        <v>71.81</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0.65</v>
      </c>
      <c r="EJ7" s="25">
        <v>0.52</v>
      </c>
      <c r="EK7" s="25">
        <v>1.48</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112</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　美和子</cp:lastModifiedBy>
  <cp:lastPrinted>2024-01-22T06:03:14Z</cp:lastPrinted>
  <dcterms:created xsi:type="dcterms:W3CDTF">2023-12-05T01:04:38Z</dcterms:created>
  <dcterms:modified xsi:type="dcterms:W3CDTF">2024-01-22T06:03:19Z</dcterms:modified>
  <cp:category/>
</cp:coreProperties>
</file>